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aKXq6jcwunYPvuLm7TuJm6D+JnfjS4B/8mNzJpUjq4OLa2jq45dp84snU2oG3xCToXLYFT4YXeLWHHXPQzs5Vg==" workbookSaltValue="DxZmgAnbmkFcYurObPZ3ew==" workbookSpinCount="100000" lockStructure="1"/>
  <bookViews>
    <workbookView xWindow="0" yWindow="0" windowWidth="28800" windowHeight="12300"/>
  </bookViews>
  <sheets>
    <sheet name="F8B" sheetId="1" r:id="rId1"/>
  </sheets>
  <definedNames>
    <definedName name="Print_Titles" localSheetId="0">F8B!$1:$6</definedName>
    <definedName name="_xlnm.Print_Titles" localSheetId="0">F8B!$1:$5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" i="1" l="1"/>
  <c r="I153" i="1" s="1"/>
  <c r="F152" i="1"/>
  <c r="I152" i="1" s="1"/>
  <c r="F151" i="1"/>
  <c r="I151" i="1" s="1"/>
  <c r="F150" i="1"/>
  <c r="I150" i="1" s="1"/>
  <c r="F149" i="1"/>
  <c r="I149" i="1" s="1"/>
  <c r="F148" i="1"/>
  <c r="I148" i="1" s="1"/>
  <c r="F147" i="1"/>
  <c r="I147" i="1" s="1"/>
  <c r="H146" i="1"/>
  <c r="G146" i="1"/>
  <c r="E146" i="1"/>
  <c r="D146" i="1"/>
  <c r="F145" i="1"/>
  <c r="I145" i="1" s="1"/>
  <c r="F144" i="1"/>
  <c r="I144" i="1" s="1"/>
  <c r="F143" i="1"/>
  <c r="I143" i="1" s="1"/>
  <c r="H142" i="1"/>
  <c r="G142" i="1"/>
  <c r="E142" i="1"/>
  <c r="D142" i="1"/>
  <c r="F141" i="1"/>
  <c r="I141" i="1" s="1"/>
  <c r="F140" i="1"/>
  <c r="I140" i="1" s="1"/>
  <c r="F139" i="1"/>
  <c r="I139" i="1" s="1"/>
  <c r="F138" i="1"/>
  <c r="I138" i="1" s="1"/>
  <c r="I137" i="1"/>
  <c r="F137" i="1"/>
  <c r="F136" i="1"/>
  <c r="I136" i="1" s="1"/>
  <c r="F135" i="1"/>
  <c r="I135" i="1" s="1"/>
  <c r="H134" i="1"/>
  <c r="G134" i="1"/>
  <c r="E134" i="1"/>
  <c r="D134" i="1"/>
  <c r="F133" i="1"/>
  <c r="I133" i="1" s="1"/>
  <c r="F132" i="1"/>
  <c r="I132" i="1" s="1"/>
  <c r="F131" i="1"/>
  <c r="I131" i="1" s="1"/>
  <c r="H130" i="1"/>
  <c r="G130" i="1"/>
  <c r="E130" i="1"/>
  <c r="D130" i="1"/>
  <c r="F129" i="1"/>
  <c r="I129" i="1" s="1"/>
  <c r="F128" i="1"/>
  <c r="I128" i="1" s="1"/>
  <c r="F127" i="1"/>
  <c r="I127" i="1" s="1"/>
  <c r="F126" i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H120" i="1"/>
  <c r="G120" i="1"/>
  <c r="E120" i="1"/>
  <c r="D120" i="1"/>
  <c r="F119" i="1"/>
  <c r="I119" i="1" s="1"/>
  <c r="F118" i="1"/>
  <c r="I118" i="1" s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I111" i="1"/>
  <c r="F111" i="1"/>
  <c r="H110" i="1"/>
  <c r="G110" i="1"/>
  <c r="E110" i="1"/>
  <c r="D110" i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H100" i="1"/>
  <c r="G100" i="1"/>
  <c r="E100" i="1"/>
  <c r="D100" i="1"/>
  <c r="F99" i="1"/>
  <c r="I99" i="1" s="1"/>
  <c r="F98" i="1"/>
  <c r="I9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F91" i="1"/>
  <c r="I91" i="1" s="1"/>
  <c r="H90" i="1"/>
  <c r="G90" i="1"/>
  <c r="E90" i="1"/>
  <c r="D90" i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H82" i="1"/>
  <c r="G82" i="1"/>
  <c r="E82" i="1"/>
  <c r="D82" i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H72" i="1"/>
  <c r="G72" i="1"/>
  <c r="E72" i="1"/>
  <c r="D72" i="1"/>
  <c r="F71" i="1"/>
  <c r="I71" i="1" s="1"/>
  <c r="F70" i="1"/>
  <c r="I70" i="1" s="1"/>
  <c r="F69" i="1"/>
  <c r="I69" i="1" s="1"/>
  <c r="H68" i="1"/>
  <c r="G68" i="1"/>
  <c r="E68" i="1"/>
  <c r="D68" i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H60" i="1"/>
  <c r="G60" i="1"/>
  <c r="E60" i="1"/>
  <c r="D60" i="1"/>
  <c r="F59" i="1"/>
  <c r="I59" i="1" s="1"/>
  <c r="F58" i="1"/>
  <c r="I58" i="1" s="1"/>
  <c r="F57" i="1"/>
  <c r="I57" i="1" s="1"/>
  <c r="H56" i="1"/>
  <c r="G56" i="1"/>
  <c r="E56" i="1"/>
  <c r="D56" i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H46" i="1"/>
  <c r="G46" i="1"/>
  <c r="E46" i="1"/>
  <c r="D46" i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H36" i="1"/>
  <c r="G36" i="1"/>
  <c r="E36" i="1"/>
  <c r="D36" i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H26" i="1"/>
  <c r="G26" i="1"/>
  <c r="E26" i="1"/>
  <c r="D26" i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H16" i="1"/>
  <c r="G16" i="1"/>
  <c r="E16" i="1"/>
  <c r="D16" i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H8" i="1"/>
  <c r="G8" i="1"/>
  <c r="E8" i="1"/>
  <c r="D8" i="1"/>
  <c r="F146" i="1" l="1"/>
  <c r="I146" i="1" s="1"/>
  <c r="F142" i="1"/>
  <c r="I142" i="1" s="1"/>
  <c r="F134" i="1"/>
  <c r="I134" i="1" s="1"/>
  <c r="F130" i="1"/>
  <c r="I130" i="1" s="1"/>
  <c r="F120" i="1"/>
  <c r="I120" i="1" s="1"/>
  <c r="F110" i="1"/>
  <c r="I110" i="1" s="1"/>
  <c r="F100" i="1"/>
  <c r="I100" i="1" s="1"/>
  <c r="D154" i="1"/>
  <c r="F90" i="1"/>
  <c r="I90" i="1" s="1"/>
  <c r="G154" i="1"/>
  <c r="E154" i="1"/>
  <c r="H154" i="1"/>
  <c r="F72" i="1"/>
  <c r="I72" i="1" s="1"/>
  <c r="F68" i="1"/>
  <c r="I68" i="1" s="1"/>
  <c r="F60" i="1"/>
  <c r="I60" i="1" s="1"/>
  <c r="F56" i="1"/>
  <c r="I56" i="1" s="1"/>
  <c r="F46" i="1"/>
  <c r="I46" i="1" s="1"/>
  <c r="F36" i="1"/>
  <c r="I36" i="1" s="1"/>
  <c r="F26" i="1"/>
  <c r="I26" i="1" s="1"/>
  <c r="G80" i="1"/>
  <c r="F16" i="1"/>
  <c r="I16" i="1" s="1"/>
  <c r="D80" i="1"/>
  <c r="H80" i="1"/>
  <c r="F8" i="1"/>
  <c r="I8" i="1" s="1"/>
  <c r="F82" i="1"/>
  <c r="I82" i="1" s="1"/>
  <c r="E80" i="1"/>
  <c r="D155" i="1" l="1"/>
  <c r="F154" i="1"/>
  <c r="I154" i="1" s="1"/>
  <c r="G155" i="1"/>
  <c r="E155" i="1"/>
  <c r="H155" i="1"/>
  <c r="F80" i="1"/>
  <c r="I80" i="1" s="1"/>
  <c r="F155" i="1" l="1"/>
  <c r="I155" i="1" s="1"/>
</calcChain>
</file>

<file path=xl/sharedStrings.xml><?xml version="1.0" encoding="utf-8"?>
<sst xmlns="http://schemas.openxmlformats.org/spreadsheetml/2006/main" count="186" uniqueCount="105">
  <si>
    <t>ESTADO ANALÍTICO DEL EJERCICIO DEL PRESPUESTO DE EGRESOS DETALLADO - LDF
CLASIFICACIÓN POR OBJETO DEL GASTO (CAPÍTULO Y CONCEPTO)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</si>
  <si>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</si>
  <si>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</si>
  <si>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</si>
  <si>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</si>
  <si>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</si>
  <si>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</si>
  <si>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</si>
  <si>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</si>
  <si>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</si>
  <si>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</si>
  <si>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</si>
  <si>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</si>
  <si>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</si>
  <si>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</si>
  <si>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</si>
  <si>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</si>
  <si>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</si>
  <si>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</si>
  <si>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</si>
  <si>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</si>
  <si>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</si>
  <si>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</si>
  <si>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</si>
  <si>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</si>
  <si>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</si>
  <si>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</si>
  <si>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</si>
  <si>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</si>
  <si>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</si>
  <si>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</si>
  <si>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</si>
  <si>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</si>
  <si>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</si>
  <si>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</si>
  <si>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</si>
  <si>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</si>
  <si>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</si>
  <si>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</si>
  <si>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</si>
  <si>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</si>
  <si>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</si>
  <si>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</si>
  <si>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</si>
  <si>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</si>
  <si>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</si>
  <si>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</si>
  <si>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</si>
  <si>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</si>
  <si>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</si>
  <si>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</si>
  <si>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</si>
  <si>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</si>
  <si>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</si>
  <si>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</si>
  <si>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</si>
  <si>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</si>
  <si>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</si>
  <si>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</si>
  <si>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</si>
  <si>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</si>
  <si>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</si>
  <si>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</si>
  <si>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</si>
  <si>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</si>
  <si>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</si>
  <si>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</si>
  <si>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</si>
  <si>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</si>
  <si>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</si>
  <si>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</si>
  <si>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</si>
  <si>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</si>
  <si>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</si>
  <si>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</si>
  <si>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</si>
  <si>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</si>
  <si>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</si>
  <si>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</si>
  <si>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</si>
  <si>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</si>
  <si>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</si>
  <si>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</si>
  <si>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</si>
  <si>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</si>
  <si>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</si>
  <si>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</si>
  <si>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</si>
  <si>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</si>
  <si>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</si>
  <si>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</si>
  <si>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</si>
  <si>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</si>
  <si>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</si>
  <si>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</si>
  <si>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</si>
  <si>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</si>
  <si>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</si>
  <si>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CUENTA PÚBLICA - MUNICIPIO SAYULA</t>
  </si>
  <si>
    <t>DEL 1 DE ENERO AL 31 DE DICIEMBRE DE 2021</t>
  </si>
  <si>
    <t>LIC. OSCAR DANIEL CARRION CALVARIO</t>
  </si>
  <si>
    <t>MTRO. JOSE LUIS JIMENEZ DIAZ</t>
  </si>
  <si>
    <t>PRESIDENTE MUNICIPAL</t>
  </si>
  <si>
    <t>FUNCIONARIO ENCARGADO DE HACIENDA MUNICIPAL</t>
  </si>
  <si>
    <t>ASEJ2021-17-21-02-2022-1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</si>
</sst>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49" fontId="2" fillId="0" borderId="0" xfId="0" applyNumberFormat="1" applyFont="1" applyFill="1" applyBorder="1" applyAlignme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protection hidden="1"/>
    </xf>
    <xf numFmtId="0" fontId="6" fillId="0" borderId="4" xfId="0" applyFont="1" applyFill="1" applyBorder="1" applyAlignment="1" applyProtection="1"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vertical="center"/>
      <protection hidden="1"/>
    </xf>
    <xf numFmtId="4" fontId="6" fillId="0" borderId="6" xfId="1" applyNumberFormat="1" applyFont="1" applyFill="1" applyBorder="1" applyProtection="1"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vertical="center"/>
      <protection hidden="1"/>
    </xf>
    <xf numFmtId="4" fontId="3" fillId="0" borderId="6" xfId="0" applyNumberFormat="1" applyFont="1" applyFill="1" applyBorder="1" applyAlignment="1" applyProtection="1">
      <alignment horizontal="right" vertical="center" wrapText="1"/>
      <protection hidden="1"/>
    </xf>
    <xf numFmtId="4" fontId="10" fillId="0" borderId="6" xfId="1" applyNumberFormat="1" applyFont="1" applyFill="1" applyBorder="1" applyProtection="1">
      <protection hidden="1"/>
    </xf>
    <xf numFmtId="4" fontId="3" fillId="0" borderId="6" xfId="1" applyNumberFormat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vertical="center" wrapText="1"/>
      <protection hidden="1"/>
    </xf>
    <xf numFmtId="0" fontId="3" fillId="0" borderId="6" xfId="0" applyFont="1" applyFill="1" applyBorder="1" applyProtection="1">
      <protection hidden="1"/>
    </xf>
    <xf numFmtId="4" fontId="10" fillId="0" borderId="5" xfId="1" applyNumberFormat="1" applyFont="1" applyFill="1" applyBorder="1" applyProtection="1">
      <protection hidden="1"/>
    </xf>
    <xf numFmtId="4" fontId="3" fillId="0" borderId="5" xfId="1" applyNumberFormat="1" applyFont="1" applyFill="1" applyBorder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right"/>
      <protection hidden="1"/>
    </xf>
    <xf numFmtId="4" fontId="6" fillId="0" borderId="7" xfId="1" applyNumberFormat="1" applyFont="1" applyFill="1" applyBorder="1" applyProtection="1">
      <protection hidden="1"/>
    </xf>
    <xf numFmtId="4" fontId="10" fillId="0" borderId="8" xfId="1" applyNumberFormat="1" applyFont="1" applyFill="1" applyBorder="1" applyProtection="1">
      <protection hidden="1"/>
    </xf>
    <xf numFmtId="4" fontId="3" fillId="0" borderId="8" xfId="1" applyNumberFormat="1" applyFont="1" applyFill="1" applyBorder="1" applyProtection="1">
      <protection hidden="1"/>
    </xf>
    <xf numFmtId="4" fontId="6" fillId="0" borderId="0" xfId="1" applyNumberFormat="1" applyFont="1" applyFill="1" applyBorder="1" applyProtection="1">
      <protection hidden="1"/>
    </xf>
    <xf numFmtId="4" fontId="6" fillId="0" borderId="9" xfId="1" applyNumberFormat="1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Protection="1">
      <protection hidden="1"/>
    </xf>
    <xf numFmtId="42" fontId="3" fillId="0" borderId="0" xfId="0" applyNumberFormat="1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Fill="1" applyBorder="1" applyAlignment="1" applyProtection="1">
      <alignment vertical="center" wrapText="1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42" fontId="6" fillId="0" borderId="0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42" fontId="7" fillId="0" borderId="2" xfId="0" applyNumberFormat="1" applyFont="1" applyFill="1" applyBorder="1" applyAlignment="1" applyProtection="1">
      <alignment horizontal="center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topLeftCell="A146" workbookViewId="0">
      <selection activeCell="A163" sqref="A163:I164"/>
    </sheetView>
  </sheetViews>
  <sheetFormatPr baseColWidth="10" defaultRowHeight="15" x14ac:dyDescent="0.25"/>
  <cols>
    <col min="1" max="1" width="2.7109375" customWidth="1"/>
    <col min="2" max="2" width="2.42578125" customWidth="1"/>
    <col min="3" max="3" width="70.28515625" customWidth="1"/>
    <col min="4" max="9" width="17.42578125" customWidth="1"/>
  </cols>
  <sheetData>
    <row r="1" spans="1:9" ht="23.25" x14ac:dyDescent="0.35">
      <c r="A1" s="1"/>
      <c r="B1" s="36" t="s">
        <v>98</v>
      </c>
      <c r="C1" s="36"/>
      <c r="D1" s="36"/>
      <c r="E1" s="36"/>
      <c r="F1" s="36"/>
      <c r="G1" s="36"/>
      <c r="H1" s="36"/>
      <c r="I1" s="36"/>
    </row>
    <row r="2" spans="1:9" ht="18.75" x14ac:dyDescent="0.3">
      <c r="A2" s="2"/>
      <c r="B2" s="37" t="s">
        <v>0</v>
      </c>
      <c r="C2" s="38"/>
      <c r="D2" s="38"/>
      <c r="E2" s="38"/>
      <c r="F2" s="38"/>
      <c r="G2" s="38"/>
      <c r="H2" s="38"/>
      <c r="I2" s="38"/>
    </row>
    <row r="3" spans="1:9" ht="18.75" x14ac:dyDescent="0.3">
      <c r="A3" s="2"/>
      <c r="B3" s="39" t="s">
        <v>99</v>
      </c>
      <c r="C3" s="39"/>
      <c r="D3" s="39"/>
      <c r="E3" s="39"/>
      <c r="F3" s="39"/>
      <c r="G3" s="39"/>
      <c r="H3" s="39"/>
      <c r="I3" s="39"/>
    </row>
    <row r="4" spans="1:9" hidden="1" x14ac:dyDescent="0.25">
      <c r="A4" s="2"/>
      <c r="B4" s="40"/>
      <c r="C4" s="40"/>
      <c r="D4" s="40"/>
      <c r="E4" s="40"/>
      <c r="F4" s="40"/>
      <c r="G4" s="40"/>
      <c r="H4" s="40"/>
      <c r="I4" s="40"/>
    </row>
    <row r="5" spans="1:9" ht="15.75" x14ac:dyDescent="0.25">
      <c r="A5" s="3"/>
      <c r="B5" s="41" t="s">
        <v>1</v>
      </c>
      <c r="C5" s="41"/>
      <c r="D5" s="43" t="s">
        <v>2</v>
      </c>
      <c r="E5" s="43"/>
      <c r="F5" s="43"/>
      <c r="G5" s="43"/>
      <c r="H5" s="43"/>
      <c r="I5" s="44" t="s">
        <v>3</v>
      </c>
    </row>
    <row r="6" spans="1:9" ht="24" x14ac:dyDescent="0.25">
      <c r="A6" s="4"/>
      <c r="B6" s="42"/>
      <c r="C6" s="42"/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45"/>
    </row>
    <row r="7" spans="1:9" x14ac:dyDescent="0.25">
      <c r="A7" s="6" t="s">
        <v>9</v>
      </c>
      <c r="B7" s="7" t="s">
        <v>10</v>
      </c>
      <c r="C7" s="8"/>
      <c r="D7" s="8"/>
      <c r="E7" s="8"/>
      <c r="F7" s="8"/>
      <c r="G7" s="8"/>
      <c r="H7" s="8"/>
      <c r="I7" s="8"/>
    </row>
    <row r="8" spans="1:9" x14ac:dyDescent="0.25">
      <c r="A8" s="9"/>
      <c r="B8" s="10" t="s">
        <v>11</v>
      </c>
      <c r="C8" s="11" t="s">
        <v>12</v>
      </c>
      <c r="D8" s="12">
        <f>SUM(D9:D15)</f>
        <v>48690555</v>
      </c>
      <c r="E8" s="12">
        <f>SUM(E9:E15)</f>
        <v>-587696.08000000066</v>
      </c>
      <c r="F8" s="12">
        <f>D8+E8</f>
        <v>48102858.920000002</v>
      </c>
      <c r="G8" s="12">
        <f>SUM(G9:G15)</f>
        <v>48102858.920000002</v>
      </c>
      <c r="H8" s="12">
        <f>SUM(H9:H15)</f>
        <v>48102858.920000002</v>
      </c>
      <c r="I8" s="12">
        <f>F8-G8</f>
        <v>0</v>
      </c>
    </row>
    <row r="9" spans="1:9" x14ac:dyDescent="0.25">
      <c r="A9" s="2"/>
      <c r="B9" s="13"/>
      <c r="C9" s="14" t="s">
        <v>13</v>
      </c>
      <c r="D9" s="15">
        <v>34185216</v>
      </c>
      <c r="E9" s="15">
        <v>-10446784.310000001</v>
      </c>
      <c r="F9" s="16">
        <f t="shared" ref="F9:F72" si="0">D9+E9</f>
        <v>23738431.689999998</v>
      </c>
      <c r="G9" s="15">
        <v>23738431.690000001</v>
      </c>
      <c r="H9" s="15">
        <v>23738431.690000001</v>
      </c>
      <c r="I9" s="17">
        <f t="shared" ref="I9:I72" si="1">F9-G9</f>
        <v>0</v>
      </c>
    </row>
    <row r="10" spans="1:9" x14ac:dyDescent="0.25">
      <c r="A10" s="2"/>
      <c r="B10" s="18"/>
      <c r="C10" s="14" t="s">
        <v>14</v>
      </c>
      <c r="D10" s="15">
        <v>5369427</v>
      </c>
      <c r="E10" s="15">
        <v>7844612.5499999998</v>
      </c>
      <c r="F10" s="16">
        <f t="shared" si="0"/>
        <v>13214039.550000001</v>
      </c>
      <c r="G10" s="15">
        <v>13214039.550000001</v>
      </c>
      <c r="H10" s="15">
        <v>13214039.550000001</v>
      </c>
      <c r="I10" s="17">
        <f t="shared" si="1"/>
        <v>0</v>
      </c>
    </row>
    <row r="11" spans="1:9" x14ac:dyDescent="0.25">
      <c r="A11" s="2"/>
      <c r="B11" s="18"/>
      <c r="C11" s="14" t="s">
        <v>15</v>
      </c>
      <c r="D11" s="15">
        <v>8193812</v>
      </c>
      <c r="E11" s="15">
        <v>1650945.11</v>
      </c>
      <c r="F11" s="16">
        <f t="shared" si="0"/>
        <v>9844757.1099999994</v>
      </c>
      <c r="G11" s="15">
        <v>9844757.1099999994</v>
      </c>
      <c r="H11" s="15">
        <v>9844757.1099999994</v>
      </c>
      <c r="I11" s="17">
        <f t="shared" si="1"/>
        <v>0</v>
      </c>
    </row>
    <row r="12" spans="1:9" x14ac:dyDescent="0.25">
      <c r="A12" s="2"/>
      <c r="B12" s="18"/>
      <c r="C12" s="14" t="s">
        <v>16</v>
      </c>
      <c r="D12" s="15">
        <v>0</v>
      </c>
      <c r="E12" s="15">
        <v>0</v>
      </c>
      <c r="F12" s="16">
        <f t="shared" si="0"/>
        <v>0</v>
      </c>
      <c r="G12" s="15">
        <v>0</v>
      </c>
      <c r="H12" s="15">
        <v>0</v>
      </c>
      <c r="I12" s="17">
        <f t="shared" si="1"/>
        <v>0</v>
      </c>
    </row>
    <row r="13" spans="1:9" x14ac:dyDescent="0.25">
      <c r="A13" s="2"/>
      <c r="B13" s="18"/>
      <c r="C13" s="14" t="s">
        <v>17</v>
      </c>
      <c r="D13" s="15">
        <v>240000</v>
      </c>
      <c r="E13" s="15">
        <v>-127797.29</v>
      </c>
      <c r="F13" s="16">
        <f t="shared" si="0"/>
        <v>112202.71</v>
      </c>
      <c r="G13" s="15">
        <v>112202.71</v>
      </c>
      <c r="H13" s="15">
        <v>112202.71</v>
      </c>
      <c r="I13" s="17">
        <f t="shared" si="1"/>
        <v>0</v>
      </c>
    </row>
    <row r="14" spans="1:9" x14ac:dyDescent="0.25">
      <c r="A14" s="2"/>
      <c r="B14" s="18"/>
      <c r="C14" s="14" t="s">
        <v>18</v>
      </c>
      <c r="D14" s="15">
        <v>0</v>
      </c>
      <c r="E14" s="15">
        <v>0</v>
      </c>
      <c r="F14" s="16">
        <f t="shared" si="0"/>
        <v>0</v>
      </c>
      <c r="G14" s="15">
        <v>0</v>
      </c>
      <c r="H14" s="15">
        <v>0</v>
      </c>
      <c r="I14" s="17">
        <f t="shared" si="1"/>
        <v>0</v>
      </c>
    </row>
    <row r="15" spans="1:9" x14ac:dyDescent="0.25">
      <c r="A15" s="2"/>
      <c r="B15" s="18"/>
      <c r="C15" s="14" t="s">
        <v>19</v>
      </c>
      <c r="D15" s="15">
        <v>702100</v>
      </c>
      <c r="E15" s="15">
        <v>491327.86</v>
      </c>
      <c r="F15" s="16">
        <f t="shared" si="0"/>
        <v>1193427.8599999999</v>
      </c>
      <c r="G15" s="15">
        <v>1193427.8600000001</v>
      </c>
      <c r="H15" s="15">
        <v>1193427.8600000001</v>
      </c>
      <c r="I15" s="17">
        <f t="shared" si="1"/>
        <v>0</v>
      </c>
    </row>
    <row r="16" spans="1:9" x14ac:dyDescent="0.25">
      <c r="A16" s="2"/>
      <c r="B16" s="19" t="s">
        <v>20</v>
      </c>
      <c r="C16" s="11" t="s">
        <v>21</v>
      </c>
      <c r="D16" s="12">
        <f>SUM(D17:D25)</f>
        <v>5017745</v>
      </c>
      <c r="E16" s="12">
        <f>SUM(E17:E25)</f>
        <v>14448333.33</v>
      </c>
      <c r="F16" s="12">
        <f t="shared" si="0"/>
        <v>19466078.329999998</v>
      </c>
      <c r="G16" s="12">
        <f>SUM(G17:G25)</f>
        <v>19466078.329999998</v>
      </c>
      <c r="H16" s="12">
        <f>SUM(H17:H25)</f>
        <v>19466078.329999998</v>
      </c>
      <c r="I16" s="12">
        <f t="shared" si="1"/>
        <v>0</v>
      </c>
    </row>
    <row r="17" spans="1:9" x14ac:dyDescent="0.25">
      <c r="A17" s="2"/>
      <c r="B17" s="9"/>
      <c r="C17" s="20" t="s">
        <v>22</v>
      </c>
      <c r="D17" s="15">
        <v>1887245</v>
      </c>
      <c r="E17" s="15">
        <v>1103188.17</v>
      </c>
      <c r="F17" s="16">
        <f t="shared" si="0"/>
        <v>2990433.17</v>
      </c>
      <c r="G17" s="15">
        <v>2990433.17</v>
      </c>
      <c r="H17" s="15">
        <v>2990433.17</v>
      </c>
      <c r="I17" s="17">
        <f t="shared" si="1"/>
        <v>0</v>
      </c>
    </row>
    <row r="18" spans="1:9" x14ac:dyDescent="0.25">
      <c r="A18" s="2"/>
      <c r="B18" s="6"/>
      <c r="C18" s="14" t="s">
        <v>23</v>
      </c>
      <c r="D18" s="15">
        <v>240000</v>
      </c>
      <c r="E18" s="15">
        <v>16058.92</v>
      </c>
      <c r="F18" s="16">
        <f t="shared" si="0"/>
        <v>256058.92</v>
      </c>
      <c r="G18" s="15">
        <v>256058.92</v>
      </c>
      <c r="H18" s="15">
        <v>256058.92</v>
      </c>
      <c r="I18" s="17">
        <f t="shared" si="1"/>
        <v>0</v>
      </c>
    </row>
    <row r="19" spans="1:9" x14ac:dyDescent="0.25">
      <c r="A19" s="2"/>
      <c r="B19" s="6"/>
      <c r="C19" s="14" t="s">
        <v>24</v>
      </c>
      <c r="D19" s="15">
        <v>0</v>
      </c>
      <c r="E19" s="15">
        <v>0</v>
      </c>
      <c r="F19" s="16">
        <f t="shared" si="0"/>
        <v>0</v>
      </c>
      <c r="G19" s="15">
        <v>0</v>
      </c>
      <c r="H19" s="15">
        <v>0</v>
      </c>
      <c r="I19" s="17">
        <f t="shared" si="1"/>
        <v>0</v>
      </c>
    </row>
    <row r="20" spans="1:9" x14ac:dyDescent="0.25">
      <c r="A20" s="2"/>
      <c r="B20" s="6"/>
      <c r="C20" s="14" t="s">
        <v>25</v>
      </c>
      <c r="D20" s="15">
        <v>1184000</v>
      </c>
      <c r="E20" s="15">
        <v>5401005.9299999997</v>
      </c>
      <c r="F20" s="16">
        <f t="shared" si="0"/>
        <v>6585005.9299999997</v>
      </c>
      <c r="G20" s="15">
        <v>6585005.9299999997</v>
      </c>
      <c r="H20" s="15">
        <v>6585005.9299999997</v>
      </c>
      <c r="I20" s="17">
        <f t="shared" si="1"/>
        <v>0</v>
      </c>
    </row>
    <row r="21" spans="1:9" x14ac:dyDescent="0.25">
      <c r="A21" s="2"/>
      <c r="B21" s="6"/>
      <c r="C21" s="14" t="s">
        <v>26</v>
      </c>
      <c r="D21" s="15">
        <v>887000</v>
      </c>
      <c r="E21" s="15">
        <v>1292221.55</v>
      </c>
      <c r="F21" s="16">
        <f t="shared" si="0"/>
        <v>2179221.5499999998</v>
      </c>
      <c r="G21" s="15">
        <v>2179221.5499999998</v>
      </c>
      <c r="H21" s="15">
        <v>2179221.5499999998</v>
      </c>
      <c r="I21" s="17">
        <f t="shared" si="1"/>
        <v>0</v>
      </c>
    </row>
    <row r="22" spans="1:9" x14ac:dyDescent="0.25">
      <c r="A22" s="2"/>
      <c r="B22" s="6"/>
      <c r="C22" s="14" t="s">
        <v>27</v>
      </c>
      <c r="D22" s="15">
        <v>0</v>
      </c>
      <c r="E22" s="15">
        <v>5041675.93</v>
      </c>
      <c r="F22" s="16">
        <f t="shared" si="0"/>
        <v>5041675.93</v>
      </c>
      <c r="G22" s="15">
        <v>5041675.93</v>
      </c>
      <c r="H22" s="15">
        <v>5041675.93</v>
      </c>
      <c r="I22" s="17">
        <f t="shared" si="1"/>
        <v>0</v>
      </c>
    </row>
    <row r="23" spans="1:9" x14ac:dyDescent="0.25">
      <c r="A23" s="2"/>
      <c r="B23" s="6"/>
      <c r="C23" s="14" t="s">
        <v>28</v>
      </c>
      <c r="D23" s="15">
        <v>500000</v>
      </c>
      <c r="E23" s="15">
        <v>239909.06</v>
      </c>
      <c r="F23" s="16">
        <f t="shared" si="0"/>
        <v>739909.06</v>
      </c>
      <c r="G23" s="15">
        <v>739909.06</v>
      </c>
      <c r="H23" s="15">
        <v>739909.06</v>
      </c>
      <c r="I23" s="17">
        <f t="shared" si="1"/>
        <v>0</v>
      </c>
    </row>
    <row r="24" spans="1:9" x14ac:dyDescent="0.25">
      <c r="A24" s="2"/>
      <c r="B24" s="6"/>
      <c r="C24" s="14" t="s">
        <v>29</v>
      </c>
      <c r="D24" s="15">
        <v>0</v>
      </c>
      <c r="E24" s="15">
        <v>0</v>
      </c>
      <c r="F24" s="16">
        <f t="shared" si="0"/>
        <v>0</v>
      </c>
      <c r="G24" s="15">
        <v>0</v>
      </c>
      <c r="H24" s="15">
        <v>0</v>
      </c>
      <c r="I24" s="17">
        <f t="shared" si="1"/>
        <v>0</v>
      </c>
    </row>
    <row r="25" spans="1:9" x14ac:dyDescent="0.25">
      <c r="A25" s="2"/>
      <c r="B25" s="6"/>
      <c r="C25" s="14" t="s">
        <v>30</v>
      </c>
      <c r="D25" s="15">
        <v>319500</v>
      </c>
      <c r="E25" s="15">
        <v>1354273.77</v>
      </c>
      <c r="F25" s="16">
        <f t="shared" si="0"/>
        <v>1673773.77</v>
      </c>
      <c r="G25" s="15">
        <v>1673773.77</v>
      </c>
      <c r="H25" s="15">
        <v>1673773.77</v>
      </c>
      <c r="I25" s="17">
        <f t="shared" si="1"/>
        <v>0</v>
      </c>
    </row>
    <row r="26" spans="1:9" x14ac:dyDescent="0.25">
      <c r="A26" s="2"/>
      <c r="B26" s="19" t="s">
        <v>31</v>
      </c>
      <c r="C26" s="11" t="s">
        <v>32</v>
      </c>
      <c r="D26" s="12">
        <f>SUM(D27:D35)</f>
        <v>9543455</v>
      </c>
      <c r="E26" s="12">
        <f>SUM(E27:E35)</f>
        <v>7862890.5899999999</v>
      </c>
      <c r="F26" s="12">
        <f t="shared" si="0"/>
        <v>17406345.59</v>
      </c>
      <c r="G26" s="12">
        <f>SUM(G27:G35)</f>
        <v>17406345.59</v>
      </c>
      <c r="H26" s="12">
        <f>SUM(H27:H35)</f>
        <v>17406345.59</v>
      </c>
      <c r="I26" s="12">
        <f t="shared" si="1"/>
        <v>0</v>
      </c>
    </row>
    <row r="27" spans="1:9" x14ac:dyDescent="0.25">
      <c r="A27" s="2"/>
      <c r="B27" s="13"/>
      <c r="C27" s="14" t="s">
        <v>33</v>
      </c>
      <c r="D27" s="15">
        <v>408000</v>
      </c>
      <c r="E27" s="15">
        <v>3414137.46</v>
      </c>
      <c r="F27" s="16">
        <f t="shared" si="0"/>
        <v>3822137.46</v>
      </c>
      <c r="G27" s="15">
        <v>3822137.46</v>
      </c>
      <c r="H27" s="15">
        <v>3822137.46</v>
      </c>
      <c r="I27" s="17">
        <f t="shared" si="1"/>
        <v>0</v>
      </c>
    </row>
    <row r="28" spans="1:9" x14ac:dyDescent="0.25">
      <c r="A28" s="2"/>
      <c r="B28" s="18"/>
      <c r="C28" s="14" t="s">
        <v>34</v>
      </c>
      <c r="D28" s="15">
        <v>1666000</v>
      </c>
      <c r="E28" s="15">
        <v>-203448.69</v>
      </c>
      <c r="F28" s="16">
        <f t="shared" si="0"/>
        <v>1462551.31</v>
      </c>
      <c r="G28" s="15">
        <v>1462551.31</v>
      </c>
      <c r="H28" s="15">
        <v>1462551.31</v>
      </c>
      <c r="I28" s="17">
        <f t="shared" si="1"/>
        <v>0</v>
      </c>
    </row>
    <row r="29" spans="1:9" x14ac:dyDescent="0.25">
      <c r="A29" s="2"/>
      <c r="B29" s="18"/>
      <c r="C29" s="14" t="s">
        <v>35</v>
      </c>
      <c r="D29" s="15">
        <v>270000</v>
      </c>
      <c r="E29" s="15">
        <v>20371.2</v>
      </c>
      <c r="F29" s="16">
        <f t="shared" si="0"/>
        <v>290371.20000000001</v>
      </c>
      <c r="G29" s="15">
        <v>290371.20000000001</v>
      </c>
      <c r="H29" s="15">
        <v>290371.20000000001</v>
      </c>
      <c r="I29" s="17">
        <f t="shared" si="1"/>
        <v>0</v>
      </c>
    </row>
    <row r="30" spans="1:9" x14ac:dyDescent="0.25">
      <c r="A30" s="2"/>
      <c r="B30" s="18"/>
      <c r="C30" s="14" t="s">
        <v>36</v>
      </c>
      <c r="D30" s="15">
        <v>438955</v>
      </c>
      <c r="E30" s="15">
        <v>-100061.97</v>
      </c>
      <c r="F30" s="16">
        <f t="shared" si="0"/>
        <v>338893.03</v>
      </c>
      <c r="G30" s="15">
        <v>338893.03</v>
      </c>
      <c r="H30" s="15">
        <v>338893.03</v>
      </c>
      <c r="I30" s="17">
        <f t="shared" si="1"/>
        <v>0</v>
      </c>
    </row>
    <row r="31" spans="1:9" x14ac:dyDescent="0.25">
      <c r="A31" s="2"/>
      <c r="B31" s="18"/>
      <c r="C31" s="14" t="s">
        <v>37</v>
      </c>
      <c r="D31" s="15">
        <v>2425000</v>
      </c>
      <c r="E31" s="15">
        <v>810555.6</v>
      </c>
      <c r="F31" s="16">
        <f t="shared" si="0"/>
        <v>3235555.6</v>
      </c>
      <c r="G31" s="15">
        <v>3235555.6</v>
      </c>
      <c r="H31" s="15">
        <v>3235555.6</v>
      </c>
      <c r="I31" s="17">
        <f t="shared" si="1"/>
        <v>0</v>
      </c>
    </row>
    <row r="32" spans="1:9" x14ac:dyDescent="0.25">
      <c r="A32" s="2"/>
      <c r="B32" s="18"/>
      <c r="C32" s="14" t="s">
        <v>38</v>
      </c>
      <c r="D32" s="15">
        <v>116500</v>
      </c>
      <c r="E32" s="15">
        <v>146704</v>
      </c>
      <c r="F32" s="16">
        <f t="shared" si="0"/>
        <v>263204</v>
      </c>
      <c r="G32" s="15">
        <v>263204</v>
      </c>
      <c r="H32" s="15">
        <v>263204</v>
      </c>
      <c r="I32" s="17">
        <f t="shared" si="1"/>
        <v>0</v>
      </c>
    </row>
    <row r="33" spans="1:9" x14ac:dyDescent="0.25">
      <c r="A33" s="2"/>
      <c r="B33" s="18"/>
      <c r="C33" s="14" t="s">
        <v>39</v>
      </c>
      <c r="D33" s="15">
        <v>999000</v>
      </c>
      <c r="E33" s="15">
        <v>-87746.11</v>
      </c>
      <c r="F33" s="16">
        <f t="shared" si="0"/>
        <v>911253.89</v>
      </c>
      <c r="G33" s="15">
        <v>911253.89</v>
      </c>
      <c r="H33" s="15">
        <v>911253.89</v>
      </c>
      <c r="I33" s="17">
        <f t="shared" si="1"/>
        <v>0</v>
      </c>
    </row>
    <row r="34" spans="1:9" x14ac:dyDescent="0.25">
      <c r="A34" s="2"/>
      <c r="B34" s="18"/>
      <c r="C34" s="14" t="s">
        <v>40</v>
      </c>
      <c r="D34" s="15">
        <v>3220000</v>
      </c>
      <c r="E34" s="15">
        <v>-559820.23</v>
      </c>
      <c r="F34" s="16">
        <f t="shared" si="0"/>
        <v>2660179.77</v>
      </c>
      <c r="G34" s="15">
        <v>2660179.77</v>
      </c>
      <c r="H34" s="15">
        <v>2660179.77</v>
      </c>
      <c r="I34" s="17">
        <f t="shared" si="1"/>
        <v>0</v>
      </c>
    </row>
    <row r="35" spans="1:9" x14ac:dyDescent="0.25">
      <c r="A35" s="2"/>
      <c r="B35" s="18"/>
      <c r="C35" s="14" t="s">
        <v>41</v>
      </c>
      <c r="D35" s="15">
        <v>0</v>
      </c>
      <c r="E35" s="15">
        <v>4422199.33</v>
      </c>
      <c r="F35" s="16">
        <f t="shared" si="0"/>
        <v>4422199.33</v>
      </c>
      <c r="G35" s="15">
        <v>4422199.33</v>
      </c>
      <c r="H35" s="15">
        <v>4422199.33</v>
      </c>
      <c r="I35" s="17">
        <f t="shared" si="1"/>
        <v>0</v>
      </c>
    </row>
    <row r="36" spans="1:9" x14ac:dyDescent="0.25">
      <c r="A36" s="2"/>
      <c r="B36" s="19" t="s">
        <v>42</v>
      </c>
      <c r="C36" s="11" t="s">
        <v>43</v>
      </c>
      <c r="D36" s="12">
        <f>SUM(D37:D45)</f>
        <v>13044420</v>
      </c>
      <c r="E36" s="12">
        <f>SUM(E37:E45)</f>
        <v>1777898.62</v>
      </c>
      <c r="F36" s="12">
        <f t="shared" si="0"/>
        <v>14822318.620000001</v>
      </c>
      <c r="G36" s="12">
        <f>SUM(G37:G45)</f>
        <v>14822318.619999999</v>
      </c>
      <c r="H36" s="12">
        <f>SUM(H37:H45)</f>
        <v>14822318.619999999</v>
      </c>
      <c r="I36" s="12">
        <f t="shared" si="1"/>
        <v>0</v>
      </c>
    </row>
    <row r="37" spans="1:9" x14ac:dyDescent="0.25">
      <c r="A37" s="2"/>
      <c r="B37" s="13"/>
      <c r="C37" s="14" t="s">
        <v>44</v>
      </c>
      <c r="D37" s="15">
        <v>5766360</v>
      </c>
      <c r="E37" s="15">
        <v>2622406.27</v>
      </c>
      <c r="F37" s="16">
        <f t="shared" si="0"/>
        <v>8388766.2699999996</v>
      </c>
      <c r="G37" s="15">
        <v>8388766.2699999996</v>
      </c>
      <c r="H37" s="15">
        <v>8388766.2699999996</v>
      </c>
      <c r="I37" s="17">
        <f t="shared" si="1"/>
        <v>0</v>
      </c>
    </row>
    <row r="38" spans="1:9" x14ac:dyDescent="0.25">
      <c r="A38" s="2"/>
      <c r="B38" s="18"/>
      <c r="C38" s="14" t="s">
        <v>45</v>
      </c>
      <c r="D38" s="15">
        <v>0</v>
      </c>
      <c r="E38" s="15">
        <v>0</v>
      </c>
      <c r="F38" s="16">
        <f t="shared" si="0"/>
        <v>0</v>
      </c>
      <c r="G38" s="15">
        <v>0</v>
      </c>
      <c r="H38" s="15">
        <v>0</v>
      </c>
      <c r="I38" s="17">
        <f t="shared" si="1"/>
        <v>0</v>
      </c>
    </row>
    <row r="39" spans="1:9" x14ac:dyDescent="0.25">
      <c r="A39" s="2"/>
      <c r="B39" s="18"/>
      <c r="C39" s="14" t="s">
        <v>46</v>
      </c>
      <c r="D39" s="15">
        <v>0</v>
      </c>
      <c r="E39" s="15">
        <v>0</v>
      </c>
      <c r="F39" s="16">
        <f t="shared" si="0"/>
        <v>0</v>
      </c>
      <c r="G39" s="15">
        <v>0</v>
      </c>
      <c r="H39" s="15">
        <v>0</v>
      </c>
      <c r="I39" s="17">
        <f t="shared" si="1"/>
        <v>0</v>
      </c>
    </row>
    <row r="40" spans="1:9" x14ac:dyDescent="0.25">
      <c r="A40" s="2"/>
      <c r="B40" s="18"/>
      <c r="C40" s="14" t="s">
        <v>47</v>
      </c>
      <c r="D40" s="15">
        <v>6120000</v>
      </c>
      <c r="E40" s="15">
        <v>-1576563.17</v>
      </c>
      <c r="F40" s="16">
        <f t="shared" si="0"/>
        <v>4543436.83</v>
      </c>
      <c r="G40" s="15">
        <v>4543436.83</v>
      </c>
      <c r="H40" s="15">
        <v>4543436.83</v>
      </c>
      <c r="I40" s="17">
        <f t="shared" si="1"/>
        <v>0</v>
      </c>
    </row>
    <row r="41" spans="1:9" x14ac:dyDescent="0.25">
      <c r="A41" s="2"/>
      <c r="B41" s="18"/>
      <c r="C41" s="14" t="s">
        <v>48</v>
      </c>
      <c r="D41" s="15">
        <v>1158060</v>
      </c>
      <c r="E41" s="15">
        <v>732055.52</v>
      </c>
      <c r="F41" s="16">
        <f t="shared" si="0"/>
        <v>1890115.52</v>
      </c>
      <c r="G41" s="15">
        <v>1890115.52</v>
      </c>
      <c r="H41" s="15">
        <v>1890115.52</v>
      </c>
      <c r="I41" s="17">
        <f t="shared" si="1"/>
        <v>0</v>
      </c>
    </row>
    <row r="42" spans="1:9" x14ac:dyDescent="0.25">
      <c r="A42" s="2"/>
      <c r="B42" s="18"/>
      <c r="C42" s="14" t="s">
        <v>49</v>
      </c>
      <c r="D42" s="15">
        <v>0</v>
      </c>
      <c r="E42" s="15">
        <v>0</v>
      </c>
      <c r="F42" s="16">
        <f t="shared" si="0"/>
        <v>0</v>
      </c>
      <c r="G42" s="15">
        <v>0</v>
      </c>
      <c r="H42" s="15">
        <v>0</v>
      </c>
      <c r="I42" s="17">
        <f t="shared" si="1"/>
        <v>0</v>
      </c>
    </row>
    <row r="43" spans="1:9" x14ac:dyDescent="0.25">
      <c r="A43" s="2"/>
      <c r="B43" s="18"/>
      <c r="C43" s="14" t="s">
        <v>50</v>
      </c>
      <c r="D43" s="15">
        <v>0</v>
      </c>
      <c r="E43" s="15">
        <v>0</v>
      </c>
      <c r="F43" s="16">
        <f t="shared" si="0"/>
        <v>0</v>
      </c>
      <c r="G43" s="15">
        <v>0</v>
      </c>
      <c r="H43" s="15">
        <v>0</v>
      </c>
      <c r="I43" s="17">
        <f t="shared" si="1"/>
        <v>0</v>
      </c>
    </row>
    <row r="44" spans="1:9" x14ac:dyDescent="0.25">
      <c r="A44" s="2"/>
      <c r="B44" s="18"/>
      <c r="C44" s="14" t="s">
        <v>51</v>
      </c>
      <c r="D44" s="15">
        <v>0</v>
      </c>
      <c r="E44" s="15">
        <v>0</v>
      </c>
      <c r="F44" s="16">
        <f t="shared" si="0"/>
        <v>0</v>
      </c>
      <c r="G44" s="15">
        <v>0</v>
      </c>
      <c r="H44" s="15">
        <v>0</v>
      </c>
      <c r="I44" s="17">
        <f t="shared" si="1"/>
        <v>0</v>
      </c>
    </row>
    <row r="45" spans="1:9" x14ac:dyDescent="0.25">
      <c r="A45" s="2"/>
      <c r="B45" s="18"/>
      <c r="C45" s="14" t="s">
        <v>52</v>
      </c>
      <c r="D45" s="15">
        <v>0</v>
      </c>
      <c r="E45" s="15">
        <v>0</v>
      </c>
      <c r="F45" s="16">
        <f t="shared" si="0"/>
        <v>0</v>
      </c>
      <c r="G45" s="15">
        <v>0</v>
      </c>
      <c r="H45" s="15">
        <v>0</v>
      </c>
      <c r="I45" s="17">
        <f t="shared" si="1"/>
        <v>0</v>
      </c>
    </row>
    <row r="46" spans="1:9" x14ac:dyDescent="0.25">
      <c r="A46" s="2"/>
      <c r="B46" s="19" t="s">
        <v>53</v>
      </c>
      <c r="C46" s="11" t="s">
        <v>54</v>
      </c>
      <c r="D46" s="12">
        <f>SUM(D47:D55)</f>
        <v>406399</v>
      </c>
      <c r="E46" s="12">
        <f>SUM(E47:E55)</f>
        <v>15842734.699999999</v>
      </c>
      <c r="F46" s="12">
        <f t="shared" si="0"/>
        <v>16249133.699999999</v>
      </c>
      <c r="G46" s="12">
        <f>SUM(G47:G55)</f>
        <v>16049133.699999999</v>
      </c>
      <c r="H46" s="12">
        <f>SUM(H47:H55)</f>
        <v>16049133.699999999</v>
      </c>
      <c r="I46" s="12">
        <f t="shared" si="1"/>
        <v>200000</v>
      </c>
    </row>
    <row r="47" spans="1:9" x14ac:dyDescent="0.25">
      <c r="A47" s="2"/>
      <c r="B47" s="13"/>
      <c r="C47" s="14" t="s">
        <v>55</v>
      </c>
      <c r="D47" s="15">
        <v>72000</v>
      </c>
      <c r="E47" s="15">
        <v>523804.24</v>
      </c>
      <c r="F47" s="16">
        <f t="shared" si="0"/>
        <v>595804.24</v>
      </c>
      <c r="G47" s="15">
        <v>595804.24</v>
      </c>
      <c r="H47" s="15">
        <v>595804.24</v>
      </c>
      <c r="I47" s="17">
        <f t="shared" si="1"/>
        <v>0</v>
      </c>
    </row>
    <row r="48" spans="1:9" x14ac:dyDescent="0.25">
      <c r="A48" s="2"/>
      <c r="B48" s="18"/>
      <c r="C48" s="14" t="s">
        <v>56</v>
      </c>
      <c r="D48" s="15">
        <v>119399</v>
      </c>
      <c r="E48" s="15">
        <v>-119399</v>
      </c>
      <c r="F48" s="16">
        <f t="shared" si="0"/>
        <v>0</v>
      </c>
      <c r="G48" s="15">
        <v>0</v>
      </c>
      <c r="H48" s="15">
        <v>0</v>
      </c>
      <c r="I48" s="17">
        <f t="shared" si="1"/>
        <v>0</v>
      </c>
    </row>
    <row r="49" spans="1:9" x14ac:dyDescent="0.25">
      <c r="A49" s="2"/>
      <c r="B49" s="18"/>
      <c r="C49" s="14" t="s">
        <v>57</v>
      </c>
      <c r="D49" s="15">
        <v>50000</v>
      </c>
      <c r="E49" s="15">
        <v>-50000</v>
      </c>
      <c r="F49" s="16">
        <f t="shared" si="0"/>
        <v>0</v>
      </c>
      <c r="G49" s="15">
        <v>0</v>
      </c>
      <c r="H49" s="15">
        <v>0</v>
      </c>
      <c r="I49" s="17">
        <f t="shared" si="1"/>
        <v>0</v>
      </c>
    </row>
    <row r="50" spans="1:9" x14ac:dyDescent="0.25">
      <c r="A50" s="2"/>
      <c r="B50" s="18"/>
      <c r="C50" s="14" t="s">
        <v>58</v>
      </c>
      <c r="D50" s="15">
        <v>105000</v>
      </c>
      <c r="E50" s="15">
        <v>509333.2</v>
      </c>
      <c r="F50" s="16">
        <f t="shared" si="0"/>
        <v>614333.19999999995</v>
      </c>
      <c r="G50" s="15">
        <v>614333.19999999995</v>
      </c>
      <c r="H50" s="15">
        <v>614333.19999999995</v>
      </c>
      <c r="I50" s="17">
        <f t="shared" si="1"/>
        <v>0</v>
      </c>
    </row>
    <row r="51" spans="1:9" x14ac:dyDescent="0.25">
      <c r="A51" s="2"/>
      <c r="B51" s="18"/>
      <c r="C51" s="14" t="s">
        <v>59</v>
      </c>
      <c r="D51" s="15">
        <v>0</v>
      </c>
      <c r="E51" s="15">
        <v>0</v>
      </c>
      <c r="F51" s="16">
        <f t="shared" si="0"/>
        <v>0</v>
      </c>
      <c r="G51" s="15">
        <v>0</v>
      </c>
      <c r="H51" s="15">
        <v>0</v>
      </c>
      <c r="I51" s="17">
        <f t="shared" si="1"/>
        <v>0</v>
      </c>
    </row>
    <row r="52" spans="1:9" x14ac:dyDescent="0.25">
      <c r="A52" s="2"/>
      <c r="B52" s="18"/>
      <c r="C52" s="14" t="s">
        <v>60</v>
      </c>
      <c r="D52" s="15">
        <v>60000</v>
      </c>
      <c r="E52" s="15">
        <v>578996.26</v>
      </c>
      <c r="F52" s="16">
        <f t="shared" si="0"/>
        <v>638996.26</v>
      </c>
      <c r="G52" s="15">
        <v>638996.26</v>
      </c>
      <c r="H52" s="15">
        <v>638996.26</v>
      </c>
      <c r="I52" s="17">
        <f t="shared" si="1"/>
        <v>0</v>
      </c>
    </row>
    <row r="53" spans="1:9" x14ac:dyDescent="0.25">
      <c r="A53" s="2"/>
      <c r="B53" s="18"/>
      <c r="C53" s="14" t="s">
        <v>61</v>
      </c>
      <c r="D53" s="15">
        <v>0</v>
      </c>
      <c r="E53" s="15">
        <v>0</v>
      </c>
      <c r="F53" s="16">
        <f t="shared" si="0"/>
        <v>0</v>
      </c>
      <c r="G53" s="15">
        <v>0</v>
      </c>
      <c r="H53" s="15">
        <v>0</v>
      </c>
      <c r="I53" s="17">
        <f t="shared" si="1"/>
        <v>0</v>
      </c>
    </row>
    <row r="54" spans="1:9" x14ac:dyDescent="0.25">
      <c r="A54" s="2"/>
      <c r="B54" s="18"/>
      <c r="C54" s="14" t="s">
        <v>62</v>
      </c>
      <c r="D54" s="15">
        <v>0</v>
      </c>
      <c r="E54" s="15">
        <v>14400000</v>
      </c>
      <c r="F54" s="16">
        <f t="shared" si="0"/>
        <v>14400000</v>
      </c>
      <c r="G54" s="15">
        <v>14200000</v>
      </c>
      <c r="H54" s="15">
        <v>14200000</v>
      </c>
      <c r="I54" s="17">
        <f t="shared" si="1"/>
        <v>200000</v>
      </c>
    </row>
    <row r="55" spans="1:9" x14ac:dyDescent="0.25">
      <c r="A55" s="2"/>
      <c r="B55" s="18"/>
      <c r="C55" s="14" t="s">
        <v>63</v>
      </c>
      <c r="D55" s="15">
        <v>0</v>
      </c>
      <c r="E55" s="15">
        <v>0</v>
      </c>
      <c r="F55" s="16">
        <f t="shared" si="0"/>
        <v>0</v>
      </c>
      <c r="G55" s="15">
        <v>0</v>
      </c>
      <c r="H55" s="15">
        <v>0</v>
      </c>
      <c r="I55" s="17">
        <f t="shared" si="1"/>
        <v>0</v>
      </c>
    </row>
    <row r="56" spans="1:9" x14ac:dyDescent="0.25">
      <c r="A56" s="2"/>
      <c r="B56" s="19" t="s">
        <v>64</v>
      </c>
      <c r="C56" s="11" t="s">
        <v>65</v>
      </c>
      <c r="D56" s="12">
        <f>SUM(D57:D59)</f>
        <v>0</v>
      </c>
      <c r="E56" s="12">
        <f>SUM(E57:E59)</f>
        <v>30881253.93</v>
      </c>
      <c r="F56" s="12">
        <f t="shared" si="0"/>
        <v>30881253.93</v>
      </c>
      <c r="G56" s="12">
        <f>SUM(G57:G59)</f>
        <v>30881253.93</v>
      </c>
      <c r="H56" s="12">
        <f>SUM(H57:H59)</f>
        <v>30881253.93</v>
      </c>
      <c r="I56" s="12">
        <f t="shared" si="1"/>
        <v>0</v>
      </c>
    </row>
    <row r="57" spans="1:9" x14ac:dyDescent="0.25">
      <c r="A57" s="2"/>
      <c r="B57" s="13"/>
      <c r="C57" s="14" t="s">
        <v>66</v>
      </c>
      <c r="D57" s="15">
        <v>0</v>
      </c>
      <c r="E57" s="15">
        <v>30881253.93</v>
      </c>
      <c r="F57" s="16">
        <f t="shared" si="0"/>
        <v>30881253.93</v>
      </c>
      <c r="G57" s="15">
        <v>30881253.93</v>
      </c>
      <c r="H57" s="15">
        <v>30881253.93</v>
      </c>
      <c r="I57" s="17">
        <f t="shared" si="1"/>
        <v>0</v>
      </c>
    </row>
    <row r="58" spans="1:9" x14ac:dyDescent="0.25">
      <c r="A58" s="2"/>
      <c r="B58" s="18"/>
      <c r="C58" s="14" t="s">
        <v>67</v>
      </c>
      <c r="D58" s="15">
        <v>0</v>
      </c>
      <c r="E58" s="15">
        <v>0</v>
      </c>
      <c r="F58" s="16">
        <f t="shared" si="0"/>
        <v>0</v>
      </c>
      <c r="G58" s="15">
        <v>0</v>
      </c>
      <c r="H58" s="15">
        <v>0</v>
      </c>
      <c r="I58" s="17">
        <f t="shared" si="1"/>
        <v>0</v>
      </c>
    </row>
    <row r="59" spans="1:9" x14ac:dyDescent="0.25">
      <c r="A59" s="2"/>
      <c r="B59" s="18"/>
      <c r="C59" s="14" t="s">
        <v>68</v>
      </c>
      <c r="D59" s="15">
        <v>0</v>
      </c>
      <c r="E59" s="15">
        <v>0</v>
      </c>
      <c r="F59" s="16">
        <f t="shared" si="0"/>
        <v>0</v>
      </c>
      <c r="G59" s="15">
        <v>0</v>
      </c>
      <c r="H59" s="15">
        <v>0</v>
      </c>
      <c r="I59" s="17">
        <f t="shared" si="1"/>
        <v>0</v>
      </c>
    </row>
    <row r="60" spans="1:9" x14ac:dyDescent="0.25">
      <c r="A60" s="2"/>
      <c r="B60" s="19" t="s">
        <v>69</v>
      </c>
      <c r="C60" s="11" t="s">
        <v>70</v>
      </c>
      <c r="D60" s="12">
        <f>SUM(D61:D67)</f>
        <v>0</v>
      </c>
      <c r="E60" s="12">
        <f>SUM(E61:E67)</f>
        <v>0</v>
      </c>
      <c r="F60" s="12">
        <f t="shared" si="0"/>
        <v>0</v>
      </c>
      <c r="G60" s="12">
        <f>SUM(G61:G67)</f>
        <v>0</v>
      </c>
      <c r="H60" s="12">
        <f>SUM(H61:H67)</f>
        <v>0</v>
      </c>
      <c r="I60" s="12">
        <f t="shared" si="1"/>
        <v>0</v>
      </c>
    </row>
    <row r="61" spans="1:9" x14ac:dyDescent="0.25">
      <c r="A61" s="2"/>
      <c r="B61" s="13"/>
      <c r="C61" s="14" t="s">
        <v>71</v>
      </c>
      <c r="D61" s="15">
        <v>0</v>
      </c>
      <c r="E61" s="15">
        <v>0</v>
      </c>
      <c r="F61" s="16">
        <f t="shared" si="0"/>
        <v>0</v>
      </c>
      <c r="G61" s="15">
        <v>0</v>
      </c>
      <c r="H61" s="15">
        <v>0</v>
      </c>
      <c r="I61" s="17">
        <f t="shared" si="1"/>
        <v>0</v>
      </c>
    </row>
    <row r="62" spans="1:9" x14ac:dyDescent="0.25">
      <c r="A62" s="2"/>
      <c r="B62" s="18"/>
      <c r="C62" s="14" t="s">
        <v>72</v>
      </c>
      <c r="D62" s="15">
        <v>0</v>
      </c>
      <c r="E62" s="15">
        <v>0</v>
      </c>
      <c r="F62" s="16">
        <f t="shared" si="0"/>
        <v>0</v>
      </c>
      <c r="G62" s="15">
        <v>0</v>
      </c>
      <c r="H62" s="15">
        <v>0</v>
      </c>
      <c r="I62" s="17">
        <f t="shared" si="1"/>
        <v>0</v>
      </c>
    </row>
    <row r="63" spans="1:9" x14ac:dyDescent="0.25">
      <c r="A63" s="2"/>
      <c r="B63" s="18"/>
      <c r="C63" s="14" t="s">
        <v>73</v>
      </c>
      <c r="D63" s="15">
        <v>0</v>
      </c>
      <c r="E63" s="15">
        <v>0</v>
      </c>
      <c r="F63" s="16">
        <f t="shared" si="0"/>
        <v>0</v>
      </c>
      <c r="G63" s="15">
        <v>0</v>
      </c>
      <c r="H63" s="15">
        <v>0</v>
      </c>
      <c r="I63" s="17">
        <f t="shared" si="1"/>
        <v>0</v>
      </c>
    </row>
    <row r="64" spans="1:9" x14ac:dyDescent="0.25">
      <c r="A64" s="2"/>
      <c r="B64" s="18"/>
      <c r="C64" s="14" t="s">
        <v>74</v>
      </c>
      <c r="D64" s="15">
        <v>0</v>
      </c>
      <c r="E64" s="15">
        <v>0</v>
      </c>
      <c r="F64" s="16">
        <f t="shared" si="0"/>
        <v>0</v>
      </c>
      <c r="G64" s="15">
        <v>0</v>
      </c>
      <c r="H64" s="15">
        <v>0</v>
      </c>
      <c r="I64" s="17">
        <f t="shared" si="1"/>
        <v>0</v>
      </c>
    </row>
    <row r="65" spans="1:9" x14ac:dyDescent="0.25">
      <c r="A65" s="2"/>
      <c r="B65" s="18"/>
      <c r="C65" s="14" t="s">
        <v>75</v>
      </c>
      <c r="D65" s="15">
        <v>0</v>
      </c>
      <c r="E65" s="15">
        <v>0</v>
      </c>
      <c r="F65" s="16">
        <f t="shared" si="0"/>
        <v>0</v>
      </c>
      <c r="G65" s="15">
        <v>0</v>
      </c>
      <c r="H65" s="15">
        <v>0</v>
      </c>
      <c r="I65" s="17">
        <f t="shared" si="1"/>
        <v>0</v>
      </c>
    </row>
    <row r="66" spans="1:9" x14ac:dyDescent="0.25">
      <c r="A66" s="2"/>
      <c r="B66" s="18"/>
      <c r="C66" s="14" t="s">
        <v>76</v>
      </c>
      <c r="D66" s="15">
        <v>0</v>
      </c>
      <c r="E66" s="15">
        <v>0</v>
      </c>
      <c r="F66" s="16">
        <f t="shared" si="0"/>
        <v>0</v>
      </c>
      <c r="G66" s="15">
        <v>0</v>
      </c>
      <c r="H66" s="15">
        <v>0</v>
      </c>
      <c r="I66" s="17">
        <f t="shared" si="1"/>
        <v>0</v>
      </c>
    </row>
    <row r="67" spans="1:9" x14ac:dyDescent="0.25">
      <c r="A67" s="2"/>
      <c r="B67" s="18"/>
      <c r="C67" s="14" t="s">
        <v>77</v>
      </c>
      <c r="D67" s="15">
        <v>0</v>
      </c>
      <c r="E67" s="15">
        <v>0</v>
      </c>
      <c r="F67" s="16">
        <f t="shared" si="0"/>
        <v>0</v>
      </c>
      <c r="G67" s="15">
        <v>0</v>
      </c>
      <c r="H67" s="15">
        <v>0</v>
      </c>
      <c r="I67" s="17">
        <f t="shared" si="1"/>
        <v>0</v>
      </c>
    </row>
    <row r="68" spans="1:9" x14ac:dyDescent="0.25">
      <c r="A68" s="2"/>
      <c r="B68" s="19" t="s">
        <v>78</v>
      </c>
      <c r="C68" s="11" t="s">
        <v>79</v>
      </c>
      <c r="D68" s="12">
        <f>SUM(D69:D71)</f>
        <v>0</v>
      </c>
      <c r="E68" s="12">
        <f>SUM(E69:E71)</f>
        <v>0</v>
      </c>
      <c r="F68" s="12">
        <f t="shared" si="0"/>
        <v>0</v>
      </c>
      <c r="G68" s="12">
        <f>SUM(G69:G71)</f>
        <v>0</v>
      </c>
      <c r="H68" s="12">
        <f>SUM(H69:H71)</f>
        <v>0</v>
      </c>
      <c r="I68" s="17">
        <f t="shared" si="1"/>
        <v>0</v>
      </c>
    </row>
    <row r="69" spans="1:9" x14ac:dyDescent="0.25">
      <c r="A69" s="2"/>
      <c r="B69" s="47"/>
      <c r="C69" s="14" t="s">
        <v>80</v>
      </c>
      <c r="D69" s="15">
        <v>0</v>
      </c>
      <c r="E69" s="15">
        <v>0</v>
      </c>
      <c r="F69" s="16">
        <f t="shared" si="0"/>
        <v>0</v>
      </c>
      <c r="G69" s="15">
        <v>0</v>
      </c>
      <c r="H69" s="15">
        <v>0</v>
      </c>
      <c r="I69" s="17">
        <f t="shared" si="1"/>
        <v>0</v>
      </c>
    </row>
    <row r="70" spans="1:9" x14ac:dyDescent="0.25">
      <c r="A70" s="2"/>
      <c r="B70" s="47"/>
      <c r="C70" s="14" t="s">
        <v>81</v>
      </c>
      <c r="D70" s="15">
        <v>0</v>
      </c>
      <c r="E70" s="15">
        <v>0</v>
      </c>
      <c r="F70" s="16">
        <f t="shared" si="0"/>
        <v>0</v>
      </c>
      <c r="G70" s="15">
        <v>0</v>
      </c>
      <c r="H70" s="15">
        <v>0</v>
      </c>
      <c r="I70" s="17">
        <f t="shared" si="1"/>
        <v>0</v>
      </c>
    </row>
    <row r="71" spans="1:9" x14ac:dyDescent="0.25">
      <c r="A71" s="2"/>
      <c r="B71" s="47"/>
      <c r="C71" s="14" t="s">
        <v>82</v>
      </c>
      <c r="D71" s="15">
        <v>0</v>
      </c>
      <c r="E71" s="15">
        <v>0</v>
      </c>
      <c r="F71" s="16">
        <f t="shared" si="0"/>
        <v>0</v>
      </c>
      <c r="G71" s="15">
        <v>0</v>
      </c>
      <c r="H71" s="15">
        <v>0</v>
      </c>
      <c r="I71" s="17">
        <f t="shared" si="1"/>
        <v>0</v>
      </c>
    </row>
    <row r="72" spans="1:9" x14ac:dyDescent="0.25">
      <c r="A72" s="2"/>
      <c r="B72" s="19" t="s">
        <v>9</v>
      </c>
      <c r="C72" s="11" t="s">
        <v>83</v>
      </c>
      <c r="D72" s="12">
        <f>SUM(D73:D79)</f>
        <v>3947108</v>
      </c>
      <c r="E72" s="12">
        <f>SUM(E73:E79)</f>
        <v>-231153.91000000015</v>
      </c>
      <c r="F72" s="12">
        <f t="shared" si="0"/>
        <v>3715954.09</v>
      </c>
      <c r="G72" s="12">
        <f>SUM(G73:G79)</f>
        <v>3715954.09</v>
      </c>
      <c r="H72" s="12">
        <f>SUM(H73:H79)</f>
        <v>3715954.09</v>
      </c>
      <c r="I72" s="12">
        <f t="shared" si="1"/>
        <v>0</v>
      </c>
    </row>
    <row r="73" spans="1:9" x14ac:dyDescent="0.25">
      <c r="A73" s="2"/>
      <c r="B73" s="13"/>
      <c r="C73" s="14" t="s">
        <v>84</v>
      </c>
      <c r="D73" s="15">
        <v>295576</v>
      </c>
      <c r="E73" s="15">
        <v>1093482.46</v>
      </c>
      <c r="F73" s="16">
        <f t="shared" ref="F73:F80" si="2">D73+E73</f>
        <v>1389058.46</v>
      </c>
      <c r="G73" s="15">
        <v>1389058.46</v>
      </c>
      <c r="H73" s="15">
        <v>1389058.46</v>
      </c>
      <c r="I73" s="17">
        <f t="shared" ref="I73:I80" si="3">F73-G73</f>
        <v>0</v>
      </c>
    </row>
    <row r="74" spans="1:9" x14ac:dyDescent="0.25">
      <c r="A74" s="2"/>
      <c r="B74" s="18"/>
      <c r="C74" s="14" t="s">
        <v>85</v>
      </c>
      <c r="D74" s="15">
        <v>3651532</v>
      </c>
      <c r="E74" s="15">
        <v>-1324636.3700000001</v>
      </c>
      <c r="F74" s="16">
        <f t="shared" si="2"/>
        <v>2326895.63</v>
      </c>
      <c r="G74" s="15">
        <v>2326895.63</v>
      </c>
      <c r="H74" s="15">
        <v>2326895.63</v>
      </c>
      <c r="I74" s="17">
        <f t="shared" si="3"/>
        <v>0</v>
      </c>
    </row>
    <row r="75" spans="1:9" x14ac:dyDescent="0.25">
      <c r="A75" s="2"/>
      <c r="B75" s="18"/>
      <c r="C75" s="14" t="s">
        <v>86</v>
      </c>
      <c r="D75" s="15">
        <v>0</v>
      </c>
      <c r="E75" s="15">
        <v>0</v>
      </c>
      <c r="F75" s="16">
        <f t="shared" si="2"/>
        <v>0</v>
      </c>
      <c r="G75" s="15">
        <v>0</v>
      </c>
      <c r="H75" s="15">
        <v>0</v>
      </c>
      <c r="I75" s="17">
        <f t="shared" si="3"/>
        <v>0</v>
      </c>
    </row>
    <row r="76" spans="1:9" x14ac:dyDescent="0.25">
      <c r="A76" s="2"/>
      <c r="B76" s="18"/>
      <c r="C76" s="14" t="s">
        <v>87</v>
      </c>
      <c r="D76" s="15">
        <v>0</v>
      </c>
      <c r="E76" s="15">
        <v>0</v>
      </c>
      <c r="F76" s="16">
        <f t="shared" si="2"/>
        <v>0</v>
      </c>
      <c r="G76" s="15">
        <v>0</v>
      </c>
      <c r="H76" s="15">
        <v>0</v>
      </c>
      <c r="I76" s="17">
        <f t="shared" si="3"/>
        <v>0</v>
      </c>
    </row>
    <row r="77" spans="1:9" x14ac:dyDescent="0.25">
      <c r="A77" s="2"/>
      <c r="B77" s="18"/>
      <c r="C77" s="14" t="s">
        <v>88</v>
      </c>
      <c r="D77" s="15">
        <v>0</v>
      </c>
      <c r="E77" s="15">
        <v>0</v>
      </c>
      <c r="F77" s="16">
        <f t="shared" si="2"/>
        <v>0</v>
      </c>
      <c r="G77" s="15">
        <v>0</v>
      </c>
      <c r="H77" s="15">
        <v>0</v>
      </c>
      <c r="I77" s="17">
        <f t="shared" si="3"/>
        <v>0</v>
      </c>
    </row>
    <row r="78" spans="1:9" x14ac:dyDescent="0.25">
      <c r="A78" s="2"/>
      <c r="B78" s="18"/>
      <c r="C78" s="14" t="s">
        <v>89</v>
      </c>
      <c r="D78" s="15">
        <v>0</v>
      </c>
      <c r="E78" s="15">
        <v>0</v>
      </c>
      <c r="F78" s="16">
        <f t="shared" si="2"/>
        <v>0</v>
      </c>
      <c r="G78" s="15">
        <v>0</v>
      </c>
      <c r="H78" s="15">
        <v>0</v>
      </c>
      <c r="I78" s="17">
        <f t="shared" si="3"/>
        <v>0</v>
      </c>
    </row>
    <row r="79" spans="1:9" x14ac:dyDescent="0.25">
      <c r="A79" s="2"/>
      <c r="B79" s="18"/>
      <c r="C79" s="21" t="s">
        <v>90</v>
      </c>
      <c r="D79" s="15">
        <v>0</v>
      </c>
      <c r="E79" s="15">
        <v>0</v>
      </c>
      <c r="F79" s="22">
        <f t="shared" si="2"/>
        <v>0</v>
      </c>
      <c r="G79" s="15">
        <v>0</v>
      </c>
      <c r="H79" s="15">
        <v>0</v>
      </c>
      <c r="I79" s="23">
        <f t="shared" si="3"/>
        <v>0</v>
      </c>
    </row>
    <row r="80" spans="1:9" x14ac:dyDescent="0.25">
      <c r="A80" s="2"/>
      <c r="B80" s="24"/>
      <c r="C80" s="25" t="s">
        <v>91</v>
      </c>
      <c r="D80" s="26">
        <f>D8+D16+D26+D36+D46+D56+D60+D68+D72</f>
        <v>80649682</v>
      </c>
      <c r="E80" s="26">
        <f>E8+E16+E26+E36+E46+E56+E60+E68+E72</f>
        <v>69994261.180000007</v>
      </c>
      <c r="F80" s="26">
        <f t="shared" si="2"/>
        <v>150643943.18000001</v>
      </c>
      <c r="G80" s="26">
        <f>G8+G16+G26+G36+G46+G56+G60+G68+G72</f>
        <v>150443943.18000001</v>
      </c>
      <c r="H80" s="26">
        <f>H8+H16+H26+H36+H46+H56+H60+H68+H72</f>
        <v>150443943.18000001</v>
      </c>
      <c r="I80" s="26">
        <f t="shared" si="3"/>
        <v>200000</v>
      </c>
    </row>
    <row r="81" spans="1:9" x14ac:dyDescent="0.25">
      <c r="A81" s="6" t="s">
        <v>92</v>
      </c>
      <c r="B81" s="48" t="s">
        <v>93</v>
      </c>
      <c r="C81" s="48"/>
      <c r="D81" s="48"/>
      <c r="E81" s="48"/>
      <c r="F81" s="48"/>
      <c r="G81" s="48"/>
      <c r="H81" s="48"/>
      <c r="I81" s="48"/>
    </row>
    <row r="82" spans="1:9" x14ac:dyDescent="0.25">
      <c r="A82" s="9"/>
      <c r="B82" s="10" t="s">
        <v>11</v>
      </c>
      <c r="C82" s="11" t="s">
        <v>12</v>
      </c>
      <c r="D82" s="12">
        <f>SUM(D83:D89)</f>
        <v>0</v>
      </c>
      <c r="E82" s="12">
        <f>SUM(E83:E89)</f>
        <v>10338406.119999999</v>
      </c>
      <c r="F82" s="12">
        <f t="shared" ref="F82:F145" si="4">D82+E82</f>
        <v>10338406.119999999</v>
      </c>
      <c r="G82" s="12">
        <f t="shared" ref="G82:H82" si="5">SUM(G83:G89)</f>
        <v>10338406.119999999</v>
      </c>
      <c r="H82" s="12">
        <f t="shared" si="5"/>
        <v>10338406.119999999</v>
      </c>
      <c r="I82" s="12">
        <f>F82-G82</f>
        <v>0</v>
      </c>
    </row>
    <row r="83" spans="1:9" x14ac:dyDescent="0.25">
      <c r="A83" s="2"/>
      <c r="B83" s="13"/>
      <c r="C83" s="14" t="s">
        <v>13</v>
      </c>
      <c r="D83" s="15">
        <v>0</v>
      </c>
      <c r="E83" s="15">
        <v>8945159.5199999996</v>
      </c>
      <c r="F83" s="16">
        <f t="shared" si="4"/>
        <v>8945159.5199999996</v>
      </c>
      <c r="G83" s="15">
        <v>8945159.5199999996</v>
      </c>
      <c r="H83" s="15">
        <v>8945159.5199999996</v>
      </c>
      <c r="I83" s="17">
        <f t="shared" ref="I83:I146" si="6">F83-G83</f>
        <v>0</v>
      </c>
    </row>
    <row r="84" spans="1:9" x14ac:dyDescent="0.25">
      <c r="A84" s="2"/>
      <c r="B84" s="18"/>
      <c r="C84" s="14" t="s">
        <v>14</v>
      </c>
      <c r="D84" s="15">
        <v>0</v>
      </c>
      <c r="E84" s="15">
        <v>168969.39</v>
      </c>
      <c r="F84" s="16">
        <f t="shared" si="4"/>
        <v>168969.39</v>
      </c>
      <c r="G84" s="15">
        <v>168969.39</v>
      </c>
      <c r="H84" s="15">
        <v>168969.39</v>
      </c>
      <c r="I84" s="17">
        <f t="shared" si="6"/>
        <v>0</v>
      </c>
    </row>
    <row r="85" spans="1:9" x14ac:dyDescent="0.25">
      <c r="A85" s="2"/>
      <c r="B85" s="18"/>
      <c r="C85" s="14" t="s">
        <v>15</v>
      </c>
      <c r="D85" s="15">
        <v>0</v>
      </c>
      <c r="E85" s="15">
        <v>1098285.67</v>
      </c>
      <c r="F85" s="16">
        <f t="shared" si="4"/>
        <v>1098285.67</v>
      </c>
      <c r="G85" s="15">
        <v>1098285.67</v>
      </c>
      <c r="H85" s="15">
        <v>1098285.67</v>
      </c>
      <c r="I85" s="17">
        <f t="shared" si="6"/>
        <v>0</v>
      </c>
    </row>
    <row r="86" spans="1:9" x14ac:dyDescent="0.25">
      <c r="A86" s="2"/>
      <c r="B86" s="18"/>
      <c r="C86" s="14" t="s">
        <v>16</v>
      </c>
      <c r="D86" s="15">
        <v>0</v>
      </c>
      <c r="E86" s="15">
        <v>0</v>
      </c>
      <c r="F86" s="16">
        <f t="shared" si="4"/>
        <v>0</v>
      </c>
      <c r="G86" s="15">
        <v>0</v>
      </c>
      <c r="H86" s="15">
        <v>0</v>
      </c>
      <c r="I86" s="17">
        <f t="shared" si="6"/>
        <v>0</v>
      </c>
    </row>
    <row r="87" spans="1:9" x14ac:dyDescent="0.25">
      <c r="A87" s="2"/>
      <c r="B87" s="18"/>
      <c r="C87" s="14" t="s">
        <v>17</v>
      </c>
      <c r="D87" s="15">
        <v>0</v>
      </c>
      <c r="E87" s="15">
        <v>125140.11</v>
      </c>
      <c r="F87" s="16">
        <f t="shared" si="4"/>
        <v>125140.11</v>
      </c>
      <c r="G87" s="15">
        <v>125140.11</v>
      </c>
      <c r="H87" s="15">
        <v>125140.11</v>
      </c>
      <c r="I87" s="17">
        <f t="shared" si="6"/>
        <v>0</v>
      </c>
    </row>
    <row r="88" spans="1:9" x14ac:dyDescent="0.25">
      <c r="A88" s="2"/>
      <c r="B88" s="18"/>
      <c r="C88" s="14" t="s">
        <v>18</v>
      </c>
      <c r="D88" s="15">
        <v>0</v>
      </c>
      <c r="E88" s="15">
        <v>0</v>
      </c>
      <c r="F88" s="16">
        <f t="shared" si="4"/>
        <v>0</v>
      </c>
      <c r="G88" s="15">
        <v>0</v>
      </c>
      <c r="H88" s="15">
        <v>0</v>
      </c>
      <c r="I88" s="17">
        <f t="shared" si="6"/>
        <v>0</v>
      </c>
    </row>
    <row r="89" spans="1:9" x14ac:dyDescent="0.25">
      <c r="A89" s="2"/>
      <c r="B89" s="18"/>
      <c r="C89" s="14" t="s">
        <v>19</v>
      </c>
      <c r="D89" s="15">
        <v>0</v>
      </c>
      <c r="E89" s="15">
        <v>851.43</v>
      </c>
      <c r="F89" s="16">
        <f t="shared" si="4"/>
        <v>851.43</v>
      </c>
      <c r="G89" s="15">
        <v>851.43</v>
      </c>
      <c r="H89" s="15">
        <v>851.43</v>
      </c>
      <c r="I89" s="17">
        <f t="shared" si="6"/>
        <v>0</v>
      </c>
    </row>
    <row r="90" spans="1:9" x14ac:dyDescent="0.25">
      <c r="A90" s="2"/>
      <c r="B90" s="19" t="s">
        <v>20</v>
      </c>
      <c r="C90" s="11" t="s">
        <v>21</v>
      </c>
      <c r="D90" s="12">
        <f>SUM(D91:D99)</f>
        <v>9360000</v>
      </c>
      <c r="E90" s="12">
        <f>SUM(E91:E99)</f>
        <v>-6690424.7000000002</v>
      </c>
      <c r="F90" s="12">
        <f t="shared" si="4"/>
        <v>2669575.2999999998</v>
      </c>
      <c r="G90" s="12">
        <f>SUM(G91:G99)</f>
        <v>2669266.69</v>
      </c>
      <c r="H90" s="12">
        <f t="shared" ref="H90" si="7">SUM(H91:H99)</f>
        <v>2669266.69</v>
      </c>
      <c r="I90" s="12">
        <f t="shared" si="6"/>
        <v>308.60999999986961</v>
      </c>
    </row>
    <row r="91" spans="1:9" x14ac:dyDescent="0.25">
      <c r="A91" s="2"/>
      <c r="B91" s="9"/>
      <c r="C91" s="20" t="s">
        <v>22</v>
      </c>
      <c r="D91" s="15">
        <v>0</v>
      </c>
      <c r="E91" s="15">
        <v>0</v>
      </c>
      <c r="F91" s="16">
        <f t="shared" si="4"/>
        <v>0</v>
      </c>
      <c r="G91" s="15">
        <v>0</v>
      </c>
      <c r="H91" s="15">
        <v>0</v>
      </c>
      <c r="I91" s="17">
        <f t="shared" si="6"/>
        <v>0</v>
      </c>
    </row>
    <row r="92" spans="1:9" x14ac:dyDescent="0.25">
      <c r="A92" s="2"/>
      <c r="B92" s="6"/>
      <c r="C92" s="14" t="s">
        <v>94</v>
      </c>
      <c r="D92" s="15">
        <v>0</v>
      </c>
      <c r="E92" s="15">
        <v>0</v>
      </c>
      <c r="F92" s="16">
        <f t="shared" si="4"/>
        <v>0</v>
      </c>
      <c r="G92" s="15">
        <v>0</v>
      </c>
      <c r="H92" s="15">
        <v>0</v>
      </c>
      <c r="I92" s="17">
        <f t="shared" si="6"/>
        <v>0</v>
      </c>
    </row>
    <row r="93" spans="1:9" x14ac:dyDescent="0.25">
      <c r="A93" s="2"/>
      <c r="B93" s="6"/>
      <c r="C93" s="14" t="s">
        <v>24</v>
      </c>
      <c r="D93" s="15">
        <v>0</v>
      </c>
      <c r="E93" s="15">
        <v>0</v>
      </c>
      <c r="F93" s="16">
        <f t="shared" si="4"/>
        <v>0</v>
      </c>
      <c r="G93" s="15">
        <v>0</v>
      </c>
      <c r="H93" s="15">
        <v>0</v>
      </c>
      <c r="I93" s="17">
        <f t="shared" si="6"/>
        <v>0</v>
      </c>
    </row>
    <row r="94" spans="1:9" x14ac:dyDescent="0.25">
      <c r="A94" s="2"/>
      <c r="B94" s="6"/>
      <c r="C94" s="14" t="s">
        <v>25</v>
      </c>
      <c r="D94" s="15">
        <v>0</v>
      </c>
      <c r="E94" s="15">
        <v>182697.79</v>
      </c>
      <c r="F94" s="16">
        <f t="shared" si="4"/>
        <v>182697.79</v>
      </c>
      <c r="G94" s="15">
        <v>182697.79</v>
      </c>
      <c r="H94" s="15">
        <v>182697.79</v>
      </c>
      <c r="I94" s="17">
        <f t="shared" si="6"/>
        <v>0</v>
      </c>
    </row>
    <row r="95" spans="1:9" x14ac:dyDescent="0.25">
      <c r="A95" s="2"/>
      <c r="B95" s="6"/>
      <c r="C95" s="14" t="s">
        <v>26</v>
      </c>
      <c r="D95" s="15">
        <v>0</v>
      </c>
      <c r="E95" s="15">
        <v>203664.97</v>
      </c>
      <c r="F95" s="16">
        <f t="shared" si="4"/>
        <v>203664.97</v>
      </c>
      <c r="G95" s="15">
        <v>203664.97</v>
      </c>
      <c r="H95" s="15">
        <v>203664.97</v>
      </c>
      <c r="I95" s="17">
        <f t="shared" si="6"/>
        <v>0</v>
      </c>
    </row>
    <row r="96" spans="1:9" x14ac:dyDescent="0.25">
      <c r="A96" s="2"/>
      <c r="B96" s="6"/>
      <c r="C96" s="14" t="s">
        <v>27</v>
      </c>
      <c r="D96" s="15">
        <v>8160000</v>
      </c>
      <c r="E96" s="15">
        <v>-6414607.7599999998</v>
      </c>
      <c r="F96" s="16">
        <f t="shared" si="4"/>
        <v>1745392.2400000002</v>
      </c>
      <c r="G96" s="15">
        <v>1745083.63</v>
      </c>
      <c r="H96" s="15">
        <v>1745083.63</v>
      </c>
      <c r="I96" s="17">
        <f t="shared" si="6"/>
        <v>308.61000000033528</v>
      </c>
    </row>
    <row r="97" spans="1:9" x14ac:dyDescent="0.25">
      <c r="A97" s="2"/>
      <c r="B97" s="6"/>
      <c r="C97" s="14" t="s">
        <v>28</v>
      </c>
      <c r="D97" s="15">
        <v>0</v>
      </c>
      <c r="E97" s="15">
        <v>49155.47</v>
      </c>
      <c r="F97" s="16">
        <f t="shared" si="4"/>
        <v>49155.47</v>
      </c>
      <c r="G97" s="15">
        <v>49155.47</v>
      </c>
      <c r="H97" s="15">
        <v>49155.47</v>
      </c>
      <c r="I97" s="17">
        <f t="shared" si="6"/>
        <v>0</v>
      </c>
    </row>
    <row r="98" spans="1:9" x14ac:dyDescent="0.25">
      <c r="A98" s="2"/>
      <c r="B98" s="6"/>
      <c r="C98" s="14" t="s">
        <v>29</v>
      </c>
      <c r="D98" s="15">
        <v>0</v>
      </c>
      <c r="E98" s="15">
        <v>0</v>
      </c>
      <c r="F98" s="16">
        <f t="shared" si="4"/>
        <v>0</v>
      </c>
      <c r="G98" s="15">
        <v>0</v>
      </c>
      <c r="H98" s="15">
        <v>0</v>
      </c>
      <c r="I98" s="17">
        <f t="shared" si="6"/>
        <v>0</v>
      </c>
    </row>
    <row r="99" spans="1:9" x14ac:dyDescent="0.25">
      <c r="A99" s="2"/>
      <c r="B99" s="6"/>
      <c r="C99" s="14" t="s">
        <v>30</v>
      </c>
      <c r="D99" s="15">
        <v>1200000</v>
      </c>
      <c r="E99" s="15">
        <v>-711335.17</v>
      </c>
      <c r="F99" s="16">
        <f t="shared" si="4"/>
        <v>488664.82999999996</v>
      </c>
      <c r="G99" s="15">
        <v>488664.83</v>
      </c>
      <c r="H99" s="15">
        <v>488664.83</v>
      </c>
      <c r="I99" s="17">
        <f t="shared" si="6"/>
        <v>0</v>
      </c>
    </row>
    <row r="100" spans="1:9" x14ac:dyDescent="0.25">
      <c r="A100" s="2"/>
      <c r="B100" s="19" t="s">
        <v>31</v>
      </c>
      <c r="C100" s="11" t="s">
        <v>32</v>
      </c>
      <c r="D100" s="12">
        <f>SUM(D101:D109)</f>
        <v>16138892</v>
      </c>
      <c r="E100" s="12">
        <f>SUM(E101:E109)</f>
        <v>-4378720.83</v>
      </c>
      <c r="F100" s="12">
        <f t="shared" si="4"/>
        <v>11760171.17</v>
      </c>
      <c r="G100" s="12">
        <f t="shared" ref="G100:H100" si="8">SUM(G101:G109)</f>
        <v>11760171.17</v>
      </c>
      <c r="H100" s="12">
        <f t="shared" si="8"/>
        <v>11760171.17</v>
      </c>
      <c r="I100" s="12">
        <f t="shared" si="6"/>
        <v>0</v>
      </c>
    </row>
    <row r="101" spans="1:9" x14ac:dyDescent="0.25">
      <c r="A101" s="2"/>
      <c r="B101" s="13"/>
      <c r="C101" s="14" t="s">
        <v>33</v>
      </c>
      <c r="D101" s="15">
        <v>14400000</v>
      </c>
      <c r="E101" s="15">
        <v>-3540643.07</v>
      </c>
      <c r="F101" s="16">
        <f t="shared" si="4"/>
        <v>10859356.93</v>
      </c>
      <c r="G101" s="15">
        <v>10859356.93</v>
      </c>
      <c r="H101" s="15">
        <v>10859356.93</v>
      </c>
      <c r="I101" s="17">
        <f t="shared" si="6"/>
        <v>0</v>
      </c>
    </row>
    <row r="102" spans="1:9" x14ac:dyDescent="0.25">
      <c r="A102" s="2"/>
      <c r="B102" s="18"/>
      <c r="C102" s="14" t="s">
        <v>34</v>
      </c>
      <c r="D102" s="15">
        <v>0</v>
      </c>
      <c r="E102" s="15">
        <v>0</v>
      </c>
      <c r="F102" s="16">
        <f t="shared" si="4"/>
        <v>0</v>
      </c>
      <c r="G102" s="15">
        <v>0</v>
      </c>
      <c r="H102" s="15">
        <v>0</v>
      </c>
      <c r="I102" s="17">
        <f t="shared" si="6"/>
        <v>0</v>
      </c>
    </row>
    <row r="103" spans="1:9" x14ac:dyDescent="0.25">
      <c r="A103" s="2"/>
      <c r="B103" s="18"/>
      <c r="C103" s="14" t="s">
        <v>35</v>
      </c>
      <c r="D103" s="15">
        <v>0</v>
      </c>
      <c r="E103" s="15">
        <v>0</v>
      </c>
      <c r="F103" s="16">
        <f t="shared" si="4"/>
        <v>0</v>
      </c>
      <c r="G103" s="15">
        <v>0</v>
      </c>
      <c r="H103" s="15">
        <v>0</v>
      </c>
      <c r="I103" s="17">
        <f t="shared" si="6"/>
        <v>0</v>
      </c>
    </row>
    <row r="104" spans="1:9" x14ac:dyDescent="0.25">
      <c r="A104" s="2"/>
      <c r="B104" s="18"/>
      <c r="C104" s="14" t="s">
        <v>36</v>
      </c>
      <c r="D104" s="15">
        <v>0</v>
      </c>
      <c r="E104" s="15">
        <v>134405.34</v>
      </c>
      <c r="F104" s="16">
        <f t="shared" si="4"/>
        <v>134405.34</v>
      </c>
      <c r="G104" s="15">
        <v>134405.34</v>
      </c>
      <c r="H104" s="15">
        <v>134405.34</v>
      </c>
      <c r="I104" s="17">
        <f t="shared" si="6"/>
        <v>0</v>
      </c>
    </row>
    <row r="105" spans="1:9" x14ac:dyDescent="0.25">
      <c r="A105" s="2"/>
      <c r="B105" s="18"/>
      <c r="C105" s="14" t="s">
        <v>37</v>
      </c>
      <c r="D105" s="15">
        <v>0</v>
      </c>
      <c r="E105" s="15">
        <v>239052.72</v>
      </c>
      <c r="F105" s="16">
        <f t="shared" si="4"/>
        <v>239052.72</v>
      </c>
      <c r="G105" s="15">
        <v>239052.72</v>
      </c>
      <c r="H105" s="15">
        <v>239052.72</v>
      </c>
      <c r="I105" s="17">
        <f t="shared" si="6"/>
        <v>0</v>
      </c>
    </row>
    <row r="106" spans="1:9" x14ac:dyDescent="0.25">
      <c r="A106" s="2"/>
      <c r="B106" s="18"/>
      <c r="C106" s="14" t="s">
        <v>38</v>
      </c>
      <c r="D106" s="15">
        <v>0</v>
      </c>
      <c r="E106" s="15">
        <v>0</v>
      </c>
      <c r="F106" s="16">
        <f t="shared" si="4"/>
        <v>0</v>
      </c>
      <c r="G106" s="15">
        <v>0</v>
      </c>
      <c r="H106" s="15">
        <v>0</v>
      </c>
      <c r="I106" s="17">
        <f t="shared" si="6"/>
        <v>0</v>
      </c>
    </row>
    <row r="107" spans="1:9" x14ac:dyDescent="0.25">
      <c r="A107" s="2"/>
      <c r="B107" s="18"/>
      <c r="C107" s="14" t="s">
        <v>39</v>
      </c>
      <c r="D107" s="15">
        <v>0</v>
      </c>
      <c r="E107" s="15">
        <v>0</v>
      </c>
      <c r="F107" s="16">
        <f t="shared" si="4"/>
        <v>0</v>
      </c>
      <c r="G107" s="15">
        <v>0</v>
      </c>
      <c r="H107" s="15">
        <v>0</v>
      </c>
      <c r="I107" s="17">
        <f t="shared" si="6"/>
        <v>0</v>
      </c>
    </row>
    <row r="108" spans="1:9" x14ac:dyDescent="0.25">
      <c r="A108" s="2"/>
      <c r="B108" s="18"/>
      <c r="C108" s="14" t="s">
        <v>40</v>
      </c>
      <c r="D108" s="15">
        <v>0</v>
      </c>
      <c r="E108" s="15">
        <v>0</v>
      </c>
      <c r="F108" s="16">
        <f t="shared" si="4"/>
        <v>0</v>
      </c>
      <c r="G108" s="15">
        <v>0</v>
      </c>
      <c r="H108" s="15">
        <v>0</v>
      </c>
      <c r="I108" s="17">
        <f t="shared" si="6"/>
        <v>0</v>
      </c>
    </row>
    <row r="109" spans="1:9" x14ac:dyDescent="0.25">
      <c r="A109" s="2"/>
      <c r="B109" s="18"/>
      <c r="C109" s="14" t="s">
        <v>41</v>
      </c>
      <c r="D109" s="15">
        <v>1738892</v>
      </c>
      <c r="E109" s="15">
        <v>-1211535.82</v>
      </c>
      <c r="F109" s="16">
        <f t="shared" si="4"/>
        <v>527356.17999999993</v>
      </c>
      <c r="G109" s="15">
        <v>527356.18000000005</v>
      </c>
      <c r="H109" s="15">
        <v>527356.18000000005</v>
      </c>
      <c r="I109" s="17">
        <f t="shared" si="6"/>
        <v>0</v>
      </c>
    </row>
    <row r="110" spans="1:9" x14ac:dyDescent="0.25">
      <c r="A110" s="2"/>
      <c r="B110" s="19" t="s">
        <v>42</v>
      </c>
      <c r="C110" s="11" t="s">
        <v>43</v>
      </c>
      <c r="D110" s="12">
        <f>SUM(D111:D119)</f>
        <v>0</v>
      </c>
      <c r="E110" s="12">
        <f>SUM(E111:E119)</f>
        <v>3554373.5500000003</v>
      </c>
      <c r="F110" s="12">
        <f t="shared" si="4"/>
        <v>3554373.5500000003</v>
      </c>
      <c r="G110" s="12">
        <f>SUM(G111:G119)</f>
        <v>3554372.5500000003</v>
      </c>
      <c r="H110" s="12">
        <f t="shared" ref="H110" si="9">SUM(H111:H119)</f>
        <v>3554372.5500000003</v>
      </c>
      <c r="I110" s="12">
        <f t="shared" si="6"/>
        <v>1</v>
      </c>
    </row>
    <row r="111" spans="1:9" x14ac:dyDescent="0.25">
      <c r="A111" s="2"/>
      <c r="B111" s="13"/>
      <c r="C111" s="14" t="s">
        <v>44</v>
      </c>
      <c r="D111" s="15">
        <v>0</v>
      </c>
      <c r="E111" s="15">
        <v>1</v>
      </c>
      <c r="F111" s="16">
        <f t="shared" si="4"/>
        <v>1</v>
      </c>
      <c r="G111" s="15">
        <v>0</v>
      </c>
      <c r="H111" s="15">
        <v>0</v>
      </c>
      <c r="I111" s="17">
        <f t="shared" si="6"/>
        <v>1</v>
      </c>
    </row>
    <row r="112" spans="1:9" x14ac:dyDescent="0.25">
      <c r="A112" s="2"/>
      <c r="B112" s="18"/>
      <c r="C112" s="14" t="s">
        <v>45</v>
      </c>
      <c r="D112" s="15">
        <v>0</v>
      </c>
      <c r="E112" s="15">
        <v>0</v>
      </c>
      <c r="F112" s="16">
        <f t="shared" si="4"/>
        <v>0</v>
      </c>
      <c r="G112" s="15">
        <v>0</v>
      </c>
      <c r="H112" s="15">
        <v>0</v>
      </c>
      <c r="I112" s="17">
        <f t="shared" si="6"/>
        <v>0</v>
      </c>
    </row>
    <row r="113" spans="1:9" x14ac:dyDescent="0.25">
      <c r="A113" s="2"/>
      <c r="B113" s="18"/>
      <c r="C113" s="14" t="s">
        <v>46</v>
      </c>
      <c r="D113" s="15">
        <v>0</v>
      </c>
      <c r="E113" s="15">
        <v>1372974.82</v>
      </c>
      <c r="F113" s="16">
        <f t="shared" si="4"/>
        <v>1372974.82</v>
      </c>
      <c r="G113" s="15">
        <v>1372974.82</v>
      </c>
      <c r="H113" s="15">
        <v>1372974.82</v>
      </c>
      <c r="I113" s="17">
        <f t="shared" si="6"/>
        <v>0</v>
      </c>
    </row>
    <row r="114" spans="1:9" x14ac:dyDescent="0.25">
      <c r="A114" s="2"/>
      <c r="B114" s="18"/>
      <c r="C114" s="14" t="s">
        <v>47</v>
      </c>
      <c r="D114" s="15">
        <v>0</v>
      </c>
      <c r="E114" s="15">
        <v>2061412.58</v>
      </c>
      <c r="F114" s="16">
        <f t="shared" si="4"/>
        <v>2061412.58</v>
      </c>
      <c r="G114" s="15">
        <v>2061412.58</v>
      </c>
      <c r="H114" s="15">
        <v>2061412.58</v>
      </c>
      <c r="I114" s="17">
        <f t="shared" si="6"/>
        <v>0</v>
      </c>
    </row>
    <row r="115" spans="1:9" x14ac:dyDescent="0.25">
      <c r="A115" s="2"/>
      <c r="B115" s="18"/>
      <c r="C115" s="14" t="s">
        <v>48</v>
      </c>
      <c r="D115" s="15">
        <v>0</v>
      </c>
      <c r="E115" s="15">
        <v>119985.15</v>
      </c>
      <c r="F115" s="16">
        <f t="shared" si="4"/>
        <v>119985.15</v>
      </c>
      <c r="G115" s="15">
        <v>119985.15</v>
      </c>
      <c r="H115" s="15">
        <v>119985.15</v>
      </c>
      <c r="I115" s="17">
        <f t="shared" si="6"/>
        <v>0</v>
      </c>
    </row>
    <row r="116" spans="1:9" x14ac:dyDescent="0.25">
      <c r="A116" s="2"/>
      <c r="B116" s="18"/>
      <c r="C116" s="14" t="s">
        <v>49</v>
      </c>
      <c r="D116" s="15">
        <v>0</v>
      </c>
      <c r="E116" s="15">
        <v>0</v>
      </c>
      <c r="F116" s="16">
        <f t="shared" si="4"/>
        <v>0</v>
      </c>
      <c r="G116" s="15">
        <v>0</v>
      </c>
      <c r="H116" s="15">
        <v>0</v>
      </c>
      <c r="I116" s="17">
        <f t="shared" si="6"/>
        <v>0</v>
      </c>
    </row>
    <row r="117" spans="1:9" x14ac:dyDescent="0.25">
      <c r="A117" s="2"/>
      <c r="B117" s="18"/>
      <c r="C117" s="14" t="s">
        <v>50</v>
      </c>
      <c r="D117" s="15">
        <v>0</v>
      </c>
      <c r="E117" s="15">
        <v>0</v>
      </c>
      <c r="F117" s="16">
        <f t="shared" si="4"/>
        <v>0</v>
      </c>
      <c r="G117" s="15">
        <v>0</v>
      </c>
      <c r="H117" s="15">
        <v>0</v>
      </c>
      <c r="I117" s="17">
        <f t="shared" si="6"/>
        <v>0</v>
      </c>
    </row>
    <row r="118" spans="1:9" x14ac:dyDescent="0.25">
      <c r="A118" s="2"/>
      <c r="B118" s="18"/>
      <c r="C118" s="14" t="s">
        <v>51</v>
      </c>
      <c r="D118" s="15">
        <v>0</v>
      </c>
      <c r="E118" s="15">
        <v>0</v>
      </c>
      <c r="F118" s="16">
        <f t="shared" si="4"/>
        <v>0</v>
      </c>
      <c r="G118" s="15">
        <v>0</v>
      </c>
      <c r="H118" s="15">
        <v>0</v>
      </c>
      <c r="I118" s="17">
        <f t="shared" si="6"/>
        <v>0</v>
      </c>
    </row>
    <row r="119" spans="1:9" x14ac:dyDescent="0.25">
      <c r="A119" s="2"/>
      <c r="B119" s="18"/>
      <c r="C119" s="14" t="s">
        <v>52</v>
      </c>
      <c r="D119" s="15">
        <v>0</v>
      </c>
      <c r="E119" s="15">
        <v>0</v>
      </c>
      <c r="F119" s="16">
        <f t="shared" si="4"/>
        <v>0</v>
      </c>
      <c r="G119" s="15">
        <v>0</v>
      </c>
      <c r="H119" s="15">
        <v>0</v>
      </c>
      <c r="I119" s="17">
        <f t="shared" si="6"/>
        <v>0</v>
      </c>
    </row>
    <row r="120" spans="1:9" x14ac:dyDescent="0.25">
      <c r="A120" s="2"/>
      <c r="B120" s="19" t="s">
        <v>53</v>
      </c>
      <c r="C120" s="11" t="s">
        <v>54</v>
      </c>
      <c r="D120" s="12">
        <f>SUM(D121:D129)</f>
        <v>0</v>
      </c>
      <c r="E120" s="12">
        <f>SUM(E121:E129)</f>
        <v>227630.66</v>
      </c>
      <c r="F120" s="12">
        <f t="shared" si="4"/>
        <v>227630.66</v>
      </c>
      <c r="G120" s="12">
        <f t="shared" ref="G120:H120" si="10">SUM(G121:G129)</f>
        <v>227630.66</v>
      </c>
      <c r="H120" s="12">
        <f t="shared" si="10"/>
        <v>227630.66</v>
      </c>
      <c r="I120" s="12">
        <f t="shared" si="6"/>
        <v>0</v>
      </c>
    </row>
    <row r="121" spans="1:9" x14ac:dyDescent="0.25">
      <c r="A121" s="2"/>
      <c r="B121" s="13"/>
      <c r="C121" s="14" t="s">
        <v>55</v>
      </c>
      <c r="D121" s="15">
        <v>0</v>
      </c>
      <c r="E121" s="15">
        <v>0</v>
      </c>
      <c r="F121" s="16">
        <f t="shared" si="4"/>
        <v>0</v>
      </c>
      <c r="G121" s="15">
        <v>0</v>
      </c>
      <c r="H121" s="15">
        <v>0</v>
      </c>
      <c r="I121" s="17">
        <f t="shared" si="6"/>
        <v>0</v>
      </c>
    </row>
    <row r="122" spans="1:9" x14ac:dyDescent="0.25">
      <c r="A122" s="2"/>
      <c r="B122" s="18"/>
      <c r="C122" s="14" t="s">
        <v>56</v>
      </c>
      <c r="D122" s="15">
        <v>0</v>
      </c>
      <c r="E122" s="15">
        <v>0</v>
      </c>
      <c r="F122" s="16">
        <f t="shared" si="4"/>
        <v>0</v>
      </c>
      <c r="G122" s="15">
        <v>0</v>
      </c>
      <c r="H122" s="15">
        <v>0</v>
      </c>
      <c r="I122" s="17">
        <f t="shared" si="6"/>
        <v>0</v>
      </c>
    </row>
    <row r="123" spans="1:9" x14ac:dyDescent="0.25">
      <c r="A123" s="2"/>
      <c r="B123" s="18"/>
      <c r="C123" s="14" t="s">
        <v>57</v>
      </c>
      <c r="D123" s="15">
        <v>0</v>
      </c>
      <c r="E123" s="15">
        <v>0</v>
      </c>
      <c r="F123" s="16">
        <f t="shared" si="4"/>
        <v>0</v>
      </c>
      <c r="G123" s="15">
        <v>0</v>
      </c>
      <c r="H123" s="15">
        <v>0</v>
      </c>
      <c r="I123" s="17">
        <f t="shared" si="6"/>
        <v>0</v>
      </c>
    </row>
    <row r="124" spans="1:9" x14ac:dyDescent="0.25">
      <c r="A124" s="2"/>
      <c r="B124" s="18"/>
      <c r="C124" s="14" t="s">
        <v>58</v>
      </c>
      <c r="D124" s="15">
        <v>0</v>
      </c>
      <c r="E124" s="15">
        <v>0</v>
      </c>
      <c r="F124" s="16">
        <f t="shared" si="4"/>
        <v>0</v>
      </c>
      <c r="G124" s="15">
        <v>0</v>
      </c>
      <c r="H124" s="15">
        <v>0</v>
      </c>
      <c r="I124" s="17">
        <f t="shared" si="6"/>
        <v>0</v>
      </c>
    </row>
    <row r="125" spans="1:9" x14ac:dyDescent="0.25">
      <c r="A125" s="2"/>
      <c r="B125" s="18"/>
      <c r="C125" s="14" t="s">
        <v>59</v>
      </c>
      <c r="D125" s="15">
        <v>0</v>
      </c>
      <c r="E125" s="15">
        <v>0</v>
      </c>
      <c r="F125" s="16">
        <f t="shared" si="4"/>
        <v>0</v>
      </c>
      <c r="G125" s="15">
        <v>0</v>
      </c>
      <c r="H125" s="15">
        <v>0</v>
      </c>
      <c r="I125" s="17">
        <f t="shared" si="6"/>
        <v>0</v>
      </c>
    </row>
    <row r="126" spans="1:9" x14ac:dyDescent="0.25">
      <c r="A126" s="2"/>
      <c r="B126" s="18"/>
      <c r="C126" s="14" t="s">
        <v>60</v>
      </c>
      <c r="D126" s="15">
        <v>0</v>
      </c>
      <c r="E126" s="15">
        <v>227630.66</v>
      </c>
      <c r="F126" s="16">
        <f t="shared" si="4"/>
        <v>227630.66</v>
      </c>
      <c r="G126" s="15">
        <v>227630.66</v>
      </c>
      <c r="H126" s="15">
        <v>227630.66</v>
      </c>
      <c r="I126" s="17">
        <f t="shared" si="6"/>
        <v>0</v>
      </c>
    </row>
    <row r="127" spans="1:9" x14ac:dyDescent="0.25">
      <c r="A127" s="2"/>
      <c r="B127" s="18"/>
      <c r="C127" s="14" t="s">
        <v>61</v>
      </c>
      <c r="D127" s="15">
        <v>0</v>
      </c>
      <c r="E127" s="15">
        <v>0</v>
      </c>
      <c r="F127" s="16">
        <f t="shared" si="4"/>
        <v>0</v>
      </c>
      <c r="G127" s="15">
        <v>0</v>
      </c>
      <c r="H127" s="15">
        <v>0</v>
      </c>
      <c r="I127" s="17">
        <f t="shared" si="6"/>
        <v>0</v>
      </c>
    </row>
    <row r="128" spans="1:9" x14ac:dyDescent="0.25">
      <c r="A128" s="2"/>
      <c r="B128" s="18"/>
      <c r="C128" s="14" t="s">
        <v>62</v>
      </c>
      <c r="D128" s="15">
        <v>0</v>
      </c>
      <c r="E128" s="15">
        <v>0</v>
      </c>
      <c r="F128" s="16">
        <f t="shared" si="4"/>
        <v>0</v>
      </c>
      <c r="G128" s="15">
        <v>0</v>
      </c>
      <c r="H128" s="15">
        <v>0</v>
      </c>
      <c r="I128" s="17">
        <f t="shared" si="6"/>
        <v>0</v>
      </c>
    </row>
    <row r="129" spans="1:9" x14ac:dyDescent="0.25">
      <c r="A129" s="2"/>
      <c r="B129" s="18"/>
      <c r="C129" s="14" t="s">
        <v>63</v>
      </c>
      <c r="D129" s="15">
        <v>0</v>
      </c>
      <c r="E129" s="15">
        <v>0</v>
      </c>
      <c r="F129" s="16">
        <f t="shared" si="4"/>
        <v>0</v>
      </c>
      <c r="G129" s="15">
        <v>0</v>
      </c>
      <c r="H129" s="15">
        <v>0</v>
      </c>
      <c r="I129" s="17">
        <f t="shared" si="6"/>
        <v>0</v>
      </c>
    </row>
    <row r="130" spans="1:9" x14ac:dyDescent="0.25">
      <c r="A130" s="2"/>
      <c r="B130" s="19" t="s">
        <v>64</v>
      </c>
      <c r="C130" s="11" t="s">
        <v>65</v>
      </c>
      <c r="D130" s="12">
        <f>SUM(D131:D133)</f>
        <v>7194850</v>
      </c>
      <c r="E130" s="12">
        <f>SUM(E131:E133)</f>
        <v>2505993.44</v>
      </c>
      <c r="F130" s="12">
        <f t="shared" si="4"/>
        <v>9700843.4399999995</v>
      </c>
      <c r="G130" s="12">
        <f t="shared" ref="G130:H130" si="11">SUM(G131:G133)</f>
        <v>9159414.1899999995</v>
      </c>
      <c r="H130" s="12">
        <f t="shared" si="11"/>
        <v>9159414.1899999995</v>
      </c>
      <c r="I130" s="12">
        <f t="shared" si="6"/>
        <v>541429.25</v>
      </c>
    </row>
    <row r="131" spans="1:9" x14ac:dyDescent="0.25">
      <c r="A131" s="2"/>
      <c r="B131" s="13"/>
      <c r="C131" s="14" t="s">
        <v>66</v>
      </c>
      <c r="D131" s="15">
        <v>7194850</v>
      </c>
      <c r="E131" s="15">
        <v>2505993.44</v>
      </c>
      <c r="F131" s="16">
        <f t="shared" si="4"/>
        <v>9700843.4399999995</v>
      </c>
      <c r="G131" s="15">
        <v>9159414.1899999995</v>
      </c>
      <c r="H131" s="15">
        <v>9159414.1899999995</v>
      </c>
      <c r="I131" s="17">
        <f t="shared" si="6"/>
        <v>541429.25</v>
      </c>
    </row>
    <row r="132" spans="1:9" x14ac:dyDescent="0.25">
      <c r="A132" s="2"/>
      <c r="B132" s="18"/>
      <c r="C132" s="14" t="s">
        <v>67</v>
      </c>
      <c r="D132" s="15">
        <v>0</v>
      </c>
      <c r="E132" s="15">
        <v>0</v>
      </c>
      <c r="F132" s="16">
        <f t="shared" si="4"/>
        <v>0</v>
      </c>
      <c r="G132" s="15">
        <v>0</v>
      </c>
      <c r="H132" s="15">
        <v>0</v>
      </c>
      <c r="I132" s="17">
        <f t="shared" si="6"/>
        <v>0</v>
      </c>
    </row>
    <row r="133" spans="1:9" x14ac:dyDescent="0.25">
      <c r="A133" s="2"/>
      <c r="B133" s="18"/>
      <c r="C133" s="14" t="s">
        <v>68</v>
      </c>
      <c r="D133" s="15">
        <v>0</v>
      </c>
      <c r="E133" s="15">
        <v>0</v>
      </c>
      <c r="F133" s="16">
        <f t="shared" si="4"/>
        <v>0</v>
      </c>
      <c r="G133" s="15">
        <v>0</v>
      </c>
      <c r="H133" s="15">
        <v>0</v>
      </c>
      <c r="I133" s="17">
        <f t="shared" si="6"/>
        <v>0</v>
      </c>
    </row>
    <row r="134" spans="1:9" x14ac:dyDescent="0.25">
      <c r="A134" s="2"/>
      <c r="B134" s="19" t="s">
        <v>69</v>
      </c>
      <c r="C134" s="11" t="s">
        <v>70</v>
      </c>
      <c r="D134" s="12">
        <f>SUM(D135:D141)</f>
        <v>0</v>
      </c>
      <c r="E134" s="12">
        <f>SUM(E135:E141)</f>
        <v>0</v>
      </c>
      <c r="F134" s="12">
        <f t="shared" si="4"/>
        <v>0</v>
      </c>
      <c r="G134" s="12">
        <f>SUM(G135:G141)</f>
        <v>0</v>
      </c>
      <c r="H134" s="12">
        <f t="shared" ref="H134" si="12">SUM(H135:H141)</f>
        <v>0</v>
      </c>
      <c r="I134" s="12">
        <f t="shared" si="6"/>
        <v>0</v>
      </c>
    </row>
    <row r="135" spans="1:9" x14ac:dyDescent="0.25">
      <c r="A135" s="2"/>
      <c r="B135" s="13"/>
      <c r="C135" s="14" t="s">
        <v>71</v>
      </c>
      <c r="D135" s="15">
        <v>0</v>
      </c>
      <c r="E135" s="15">
        <v>0</v>
      </c>
      <c r="F135" s="16">
        <f t="shared" si="4"/>
        <v>0</v>
      </c>
      <c r="G135" s="15">
        <v>0</v>
      </c>
      <c r="H135" s="15">
        <v>0</v>
      </c>
      <c r="I135" s="17">
        <f t="shared" si="6"/>
        <v>0</v>
      </c>
    </row>
    <row r="136" spans="1:9" x14ac:dyDescent="0.25">
      <c r="A136" s="2"/>
      <c r="B136" s="18"/>
      <c r="C136" s="14" t="s">
        <v>72</v>
      </c>
      <c r="D136" s="15">
        <v>0</v>
      </c>
      <c r="E136" s="15">
        <v>0</v>
      </c>
      <c r="F136" s="16">
        <f t="shared" si="4"/>
        <v>0</v>
      </c>
      <c r="G136" s="15">
        <v>0</v>
      </c>
      <c r="H136" s="15">
        <v>0</v>
      </c>
      <c r="I136" s="17">
        <f t="shared" si="6"/>
        <v>0</v>
      </c>
    </row>
    <row r="137" spans="1:9" x14ac:dyDescent="0.25">
      <c r="A137" s="2"/>
      <c r="B137" s="18"/>
      <c r="C137" s="14" t="s">
        <v>73</v>
      </c>
      <c r="D137" s="15">
        <v>0</v>
      </c>
      <c r="E137" s="15">
        <v>0</v>
      </c>
      <c r="F137" s="16">
        <f t="shared" si="4"/>
        <v>0</v>
      </c>
      <c r="G137" s="15">
        <v>0</v>
      </c>
      <c r="H137" s="15">
        <v>0</v>
      </c>
      <c r="I137" s="17">
        <f t="shared" si="6"/>
        <v>0</v>
      </c>
    </row>
    <row r="138" spans="1:9" x14ac:dyDescent="0.25">
      <c r="A138" s="2"/>
      <c r="B138" s="18"/>
      <c r="C138" s="14" t="s">
        <v>74</v>
      </c>
      <c r="D138" s="15">
        <v>0</v>
      </c>
      <c r="E138" s="15">
        <v>0</v>
      </c>
      <c r="F138" s="16">
        <f t="shared" si="4"/>
        <v>0</v>
      </c>
      <c r="G138" s="15">
        <v>0</v>
      </c>
      <c r="H138" s="15">
        <v>0</v>
      </c>
      <c r="I138" s="17">
        <f t="shared" si="6"/>
        <v>0</v>
      </c>
    </row>
    <row r="139" spans="1:9" x14ac:dyDescent="0.25">
      <c r="A139" s="2"/>
      <c r="B139" s="18"/>
      <c r="C139" s="14" t="s">
        <v>75</v>
      </c>
      <c r="D139" s="15">
        <v>0</v>
      </c>
      <c r="E139" s="15">
        <v>0</v>
      </c>
      <c r="F139" s="16">
        <f t="shared" si="4"/>
        <v>0</v>
      </c>
      <c r="G139" s="15">
        <v>0</v>
      </c>
      <c r="H139" s="15">
        <v>0</v>
      </c>
      <c r="I139" s="17">
        <f t="shared" si="6"/>
        <v>0</v>
      </c>
    </row>
    <row r="140" spans="1:9" x14ac:dyDescent="0.25">
      <c r="A140" s="2"/>
      <c r="B140" s="18"/>
      <c r="C140" s="14" t="s">
        <v>76</v>
      </c>
      <c r="D140" s="15">
        <v>0</v>
      </c>
      <c r="E140" s="15">
        <v>0</v>
      </c>
      <c r="F140" s="16">
        <f t="shared" si="4"/>
        <v>0</v>
      </c>
      <c r="G140" s="15">
        <v>0</v>
      </c>
      <c r="H140" s="15">
        <v>0</v>
      </c>
      <c r="I140" s="17">
        <f t="shared" si="6"/>
        <v>0</v>
      </c>
    </row>
    <row r="141" spans="1:9" x14ac:dyDescent="0.25">
      <c r="A141" s="2"/>
      <c r="B141" s="18"/>
      <c r="C141" s="14" t="s">
        <v>77</v>
      </c>
      <c r="D141" s="15">
        <v>0</v>
      </c>
      <c r="E141" s="15">
        <v>0</v>
      </c>
      <c r="F141" s="16">
        <f t="shared" si="4"/>
        <v>0</v>
      </c>
      <c r="G141" s="15">
        <v>0</v>
      </c>
      <c r="H141" s="15">
        <v>0</v>
      </c>
      <c r="I141" s="17">
        <f t="shared" si="6"/>
        <v>0</v>
      </c>
    </row>
    <row r="142" spans="1:9" x14ac:dyDescent="0.25">
      <c r="A142" s="2"/>
      <c r="B142" s="19" t="s">
        <v>78</v>
      </c>
      <c r="C142" s="11" t="s">
        <v>79</v>
      </c>
      <c r="D142" s="12">
        <f>SUM(D143:D145)</f>
        <v>0</v>
      </c>
      <c r="E142" s="12">
        <f>SUM(E143:E145)</f>
        <v>0</v>
      </c>
      <c r="F142" s="12">
        <f t="shared" si="4"/>
        <v>0</v>
      </c>
      <c r="G142" s="12">
        <f t="shared" ref="G142:H142" si="13">SUM(G143:G145)</f>
        <v>0</v>
      </c>
      <c r="H142" s="12">
        <f t="shared" si="13"/>
        <v>0</v>
      </c>
      <c r="I142" s="17">
        <f t="shared" si="6"/>
        <v>0</v>
      </c>
    </row>
    <row r="143" spans="1:9" x14ac:dyDescent="0.25">
      <c r="A143" s="2"/>
      <c r="B143" s="47"/>
      <c r="C143" s="14" t="s">
        <v>80</v>
      </c>
      <c r="D143" s="15">
        <v>0</v>
      </c>
      <c r="E143" s="15">
        <v>0</v>
      </c>
      <c r="F143" s="16">
        <f t="shared" si="4"/>
        <v>0</v>
      </c>
      <c r="G143" s="15">
        <v>0</v>
      </c>
      <c r="H143" s="15">
        <v>0</v>
      </c>
      <c r="I143" s="17">
        <f t="shared" si="6"/>
        <v>0</v>
      </c>
    </row>
    <row r="144" spans="1:9" x14ac:dyDescent="0.25">
      <c r="A144" s="2"/>
      <c r="B144" s="47"/>
      <c r="C144" s="14" t="s">
        <v>81</v>
      </c>
      <c r="D144" s="15">
        <v>0</v>
      </c>
      <c r="E144" s="15">
        <v>0</v>
      </c>
      <c r="F144" s="16">
        <f t="shared" si="4"/>
        <v>0</v>
      </c>
      <c r="G144" s="15">
        <v>0</v>
      </c>
      <c r="H144" s="15">
        <v>0</v>
      </c>
      <c r="I144" s="17">
        <f t="shared" si="6"/>
        <v>0</v>
      </c>
    </row>
    <row r="145" spans="1:9" x14ac:dyDescent="0.25">
      <c r="A145" s="2"/>
      <c r="B145" s="47"/>
      <c r="C145" s="14" t="s">
        <v>82</v>
      </c>
      <c r="D145" s="15">
        <v>0</v>
      </c>
      <c r="E145" s="15">
        <v>0</v>
      </c>
      <c r="F145" s="16">
        <f t="shared" si="4"/>
        <v>0</v>
      </c>
      <c r="G145" s="15">
        <v>0</v>
      </c>
      <c r="H145" s="15">
        <v>0</v>
      </c>
      <c r="I145" s="17">
        <f t="shared" si="6"/>
        <v>0</v>
      </c>
    </row>
    <row r="146" spans="1:9" x14ac:dyDescent="0.25">
      <c r="A146" s="2"/>
      <c r="B146" s="19" t="s">
        <v>9</v>
      </c>
      <c r="C146" s="11" t="s">
        <v>83</v>
      </c>
      <c r="D146" s="12">
        <f>SUM(D147:D153)</f>
        <v>901108</v>
      </c>
      <c r="E146" s="12">
        <f>SUM(E147:E153)</f>
        <v>-901108</v>
      </c>
      <c r="F146" s="12">
        <f t="shared" ref="F146:F155" si="14">D146+E146</f>
        <v>0</v>
      </c>
      <c r="G146" s="12">
        <f t="shared" ref="G146:H146" si="15">SUM(G147:G153)</f>
        <v>0</v>
      </c>
      <c r="H146" s="12">
        <f t="shared" si="15"/>
        <v>0</v>
      </c>
      <c r="I146" s="12">
        <f t="shared" si="6"/>
        <v>0</v>
      </c>
    </row>
    <row r="147" spans="1:9" x14ac:dyDescent="0.25">
      <c r="A147" s="2"/>
      <c r="B147" s="13"/>
      <c r="C147" s="14" t="s">
        <v>84</v>
      </c>
      <c r="D147" s="15">
        <v>901108</v>
      </c>
      <c r="E147" s="15">
        <v>-901108</v>
      </c>
      <c r="F147" s="16">
        <f t="shared" si="14"/>
        <v>0</v>
      </c>
      <c r="G147" s="15">
        <v>0</v>
      </c>
      <c r="H147" s="15">
        <v>0</v>
      </c>
      <c r="I147" s="17">
        <f t="shared" ref="I147:I155" si="16">F147-G147</f>
        <v>0</v>
      </c>
    </row>
    <row r="148" spans="1:9" x14ac:dyDescent="0.25">
      <c r="A148" s="2"/>
      <c r="B148" s="18"/>
      <c r="C148" s="14" t="s">
        <v>85</v>
      </c>
      <c r="D148" s="15">
        <v>0</v>
      </c>
      <c r="E148" s="15">
        <v>0</v>
      </c>
      <c r="F148" s="16">
        <f t="shared" si="14"/>
        <v>0</v>
      </c>
      <c r="G148" s="15">
        <v>0</v>
      </c>
      <c r="H148" s="15">
        <v>0</v>
      </c>
      <c r="I148" s="17">
        <f t="shared" si="16"/>
        <v>0</v>
      </c>
    </row>
    <row r="149" spans="1:9" x14ac:dyDescent="0.25">
      <c r="A149" s="2"/>
      <c r="B149" s="18"/>
      <c r="C149" s="14" t="s">
        <v>86</v>
      </c>
      <c r="D149" s="15">
        <v>0</v>
      </c>
      <c r="E149" s="15">
        <v>0</v>
      </c>
      <c r="F149" s="16">
        <f t="shared" si="14"/>
        <v>0</v>
      </c>
      <c r="G149" s="15">
        <v>0</v>
      </c>
      <c r="H149" s="15">
        <v>0</v>
      </c>
      <c r="I149" s="17">
        <f t="shared" si="16"/>
        <v>0</v>
      </c>
    </row>
    <row r="150" spans="1:9" x14ac:dyDescent="0.25">
      <c r="A150" s="2"/>
      <c r="B150" s="18"/>
      <c r="C150" s="14" t="s">
        <v>87</v>
      </c>
      <c r="D150" s="15">
        <v>0</v>
      </c>
      <c r="E150" s="15">
        <v>0</v>
      </c>
      <c r="F150" s="16">
        <f t="shared" si="14"/>
        <v>0</v>
      </c>
      <c r="G150" s="15">
        <v>0</v>
      </c>
      <c r="H150" s="15">
        <v>0</v>
      </c>
      <c r="I150" s="17">
        <f t="shared" si="16"/>
        <v>0</v>
      </c>
    </row>
    <row r="151" spans="1:9" x14ac:dyDescent="0.25">
      <c r="A151" s="2"/>
      <c r="B151" s="18"/>
      <c r="C151" s="14" t="s">
        <v>88</v>
      </c>
      <c r="D151" s="15">
        <v>0</v>
      </c>
      <c r="E151" s="15">
        <v>0</v>
      </c>
      <c r="F151" s="16">
        <f t="shared" si="14"/>
        <v>0</v>
      </c>
      <c r="G151" s="15">
        <v>0</v>
      </c>
      <c r="H151" s="15">
        <v>0</v>
      </c>
      <c r="I151" s="17">
        <f t="shared" si="16"/>
        <v>0</v>
      </c>
    </row>
    <row r="152" spans="1:9" x14ac:dyDescent="0.25">
      <c r="A152" s="2"/>
      <c r="B152" s="18"/>
      <c r="C152" s="14" t="s">
        <v>89</v>
      </c>
      <c r="D152" s="15">
        <v>0</v>
      </c>
      <c r="E152" s="15">
        <v>0</v>
      </c>
      <c r="F152" s="16">
        <f t="shared" si="14"/>
        <v>0</v>
      </c>
      <c r="G152" s="15">
        <v>0</v>
      </c>
      <c r="H152" s="15">
        <v>0</v>
      </c>
      <c r="I152" s="17">
        <f t="shared" si="16"/>
        <v>0</v>
      </c>
    </row>
    <row r="153" spans="1:9" x14ac:dyDescent="0.25">
      <c r="A153" s="2"/>
      <c r="B153" s="18"/>
      <c r="C153" s="21" t="s">
        <v>90</v>
      </c>
      <c r="D153" s="15">
        <v>0</v>
      </c>
      <c r="E153" s="15">
        <v>0</v>
      </c>
      <c r="F153" s="27">
        <f t="shared" si="14"/>
        <v>0</v>
      </c>
      <c r="G153" s="15">
        <v>0</v>
      </c>
      <c r="H153" s="15">
        <v>0</v>
      </c>
      <c r="I153" s="28">
        <f t="shared" si="16"/>
        <v>0</v>
      </c>
    </row>
    <row r="154" spans="1:9" x14ac:dyDescent="0.25">
      <c r="A154" s="2"/>
      <c r="B154" s="24"/>
      <c r="C154" s="25" t="s">
        <v>95</v>
      </c>
      <c r="D154" s="29">
        <f>D82+D90+D100+D110+D120+D130+D134+D142+D146</f>
        <v>33594850</v>
      </c>
      <c r="E154" s="29">
        <f>E82+E90+E100+E110+E120+E130+E134+E142+E146</f>
        <v>4656150.2399999993</v>
      </c>
      <c r="F154" s="29">
        <f t="shared" si="14"/>
        <v>38251000.240000002</v>
      </c>
      <c r="G154" s="29">
        <f t="shared" ref="G154:H154" si="17">G82+G90+G100+G110+G120+G130+G134+G142+G146</f>
        <v>37709261.379999995</v>
      </c>
      <c r="H154" s="29">
        <f t="shared" si="17"/>
        <v>37709261.379999995</v>
      </c>
      <c r="I154" s="29">
        <f t="shared" si="16"/>
        <v>541738.86000000685</v>
      </c>
    </row>
    <row r="155" spans="1:9" ht="15.75" thickBot="1" x14ac:dyDescent="0.3">
      <c r="A155" s="2"/>
      <c r="B155" s="24"/>
      <c r="C155" s="10" t="s">
        <v>96</v>
      </c>
      <c r="D155" s="30">
        <f>D80+D154</f>
        <v>114244532</v>
      </c>
      <c r="E155" s="30">
        <f>E80+E154</f>
        <v>74650411.420000002</v>
      </c>
      <c r="F155" s="30">
        <f t="shared" si="14"/>
        <v>188894943.42000002</v>
      </c>
      <c r="G155" s="30">
        <f t="shared" ref="G155:H155" si="18">G80+G154</f>
        <v>188153204.56</v>
      </c>
      <c r="H155" s="30">
        <f t="shared" si="18"/>
        <v>188153204.56</v>
      </c>
      <c r="I155" s="30">
        <f t="shared" si="16"/>
        <v>741738.86000001431</v>
      </c>
    </row>
    <row r="156" spans="1:9" ht="9.75" customHeight="1" thickTop="1" x14ac:dyDescent="0.25">
      <c r="A156" s="2"/>
      <c r="B156" s="24"/>
      <c r="C156" s="31"/>
      <c r="D156" s="29"/>
      <c r="E156" s="29"/>
      <c r="F156" s="29"/>
      <c r="G156" s="29"/>
      <c r="H156" s="29"/>
      <c r="I156" s="29"/>
    </row>
    <row r="157" spans="1:9" ht="18.75" x14ac:dyDescent="0.3">
      <c r="A157" s="2"/>
      <c r="B157" s="18"/>
      <c r="C157" s="32" t="s">
        <v>97</v>
      </c>
      <c r="D157" s="33"/>
      <c r="E157" s="33"/>
      <c r="F157" s="33"/>
      <c r="G157" s="33"/>
      <c r="H157" s="33"/>
      <c r="I157" s="33"/>
    </row>
    <row r="158" spans="1:9" x14ac:dyDescent="0.25">
      <c r="A158" s="33"/>
      <c r="B158" s="18"/>
      <c r="C158" s="2"/>
      <c r="D158" s="33"/>
      <c r="E158" s="33"/>
      <c r="F158" s="33"/>
      <c r="G158" s="33"/>
      <c r="H158" s="33"/>
      <c r="I158" s="33"/>
    </row>
    <row r="159" spans="1:9" x14ac:dyDescent="0.25">
      <c r="A159" s="2"/>
      <c r="B159" s="18"/>
      <c r="C159" s="2"/>
      <c r="D159" s="33"/>
      <c r="E159" s="33"/>
      <c r="F159" s="33"/>
      <c r="G159" s="33"/>
      <c r="H159" s="33"/>
      <c r="I159" s="33"/>
    </row>
    <row r="160" spans="1:9" x14ac:dyDescent="0.25">
      <c r="A160" s="33"/>
      <c r="B160" s="18"/>
      <c r="C160" s="49" t="s">
        <v>100</v>
      </c>
      <c r="D160" s="33"/>
      <c r="E160" s="33"/>
      <c r="F160" s="51" t="s">
        <v>101</v>
      </c>
      <c r="G160" s="51"/>
      <c r="H160" s="51"/>
      <c r="I160" s="33"/>
    </row>
    <row r="161" spans="1:9" x14ac:dyDescent="0.25">
      <c r="A161" s="2"/>
      <c r="B161" s="18"/>
      <c r="C161" s="50"/>
      <c r="D161" s="33"/>
      <c r="E161" s="33"/>
      <c r="F161" s="52"/>
      <c r="G161" s="52"/>
      <c r="H161" s="52"/>
      <c r="I161" s="33"/>
    </row>
    <row r="162" spans="1:9" ht="15.75" x14ac:dyDescent="0.25">
      <c r="A162" s="2"/>
      <c r="B162" s="18"/>
      <c r="C162" s="34" t="s">
        <v>102</v>
      </c>
      <c r="D162" s="33"/>
      <c r="E162" s="33"/>
      <c r="F162" s="52" t="s">
        <v>103</v>
      </c>
      <c r="G162" s="52"/>
      <c r="H162" s="52"/>
      <c r="I162" s="35"/>
    </row>
    <row r="163" spans="1:9" x14ac:dyDescent="0.25">
      <c r="A163" s="46" t="s">
        <v>104</v>
      </c>
      <c r="B163" s="46"/>
      <c r="C163" s="46"/>
      <c r="D163" s="46"/>
      <c r="E163" s="46"/>
      <c r="F163" s="46"/>
      <c r="G163" s="46"/>
      <c r="H163" s="46"/>
      <c r="I163" s="46"/>
    </row>
    <row r="164" spans="1:9" x14ac:dyDescent="0.25">
      <c r="A164" s="46"/>
      <c r="B164" s="46"/>
      <c r="C164" s="46"/>
      <c r="D164" s="46"/>
      <c r="E164" s="46"/>
      <c r="F164" s="46"/>
      <c r="G164" s="46"/>
      <c r="H164" s="46"/>
      <c r="I164" s="46"/>
    </row>
    <row r="165" spans="1:9" x14ac:dyDescent="0.25">
      <c r="A165" s="2"/>
      <c r="B165" s="18"/>
      <c r="C165" s="2"/>
      <c r="D165" s="33"/>
      <c r="E165" s="33"/>
      <c r="F165" s="33"/>
      <c r="G165" s="33"/>
      <c r="H165" s="33"/>
      <c r="I165" s="33"/>
    </row>
  </sheetData>
  <sheetProtection algorithmName="SHA-512" hashValue="RRlYtI/0sCWawIbaa3FET5wKh4NhvUiaPcUf8ZcDJNc00W9JIXq7np7Va1upbGz33G1+5H62Ztl8Q6PyZlRZ4Q==" saltValue="RPAeYtOD31gmAJJb07xFyw==" spinCount="100000" sheet="1" objects="1" scenarios="1"/>
  <mergeCells count="14">
    <mergeCell ref="A163:I164"/>
    <mergeCell ref="B69:B71"/>
    <mergeCell ref="B81:I81"/>
    <mergeCell ref="B143:B145"/>
    <mergeCell ref="C160:C161"/>
    <mergeCell ref="F160:H161"/>
    <mergeCell ref="F162:H162"/>
    <mergeCell ref="B1:I1"/>
    <mergeCell ref="B2:I2"/>
    <mergeCell ref="B3:I3"/>
    <mergeCell ref="B4:I4"/>
    <mergeCell ref="B5:C6"/>
    <mergeCell ref="D5:H5"/>
    <mergeCell ref="I5:I6"/>
  </mergeCells>
  <dataValidations count="1">
    <dataValidation type="decimal" allowBlank="1" showInputMessage="1" showErrorMessage="1" sqref="D69:E71 D147:E153 D17:E25 G17:H25 D27:E35 G27:H35 D37:E45 D47:E55 G47:H55 G37:H45 G69:H71 D91:E99 G91:H99 D101:E109 G101:H109 D111:E119 G111:H119 D121:E129 G121:H129 D143:E145 G143:H145 D73:E79 G73:H79 D9:E15 D131:E133 D57:E59 D83:E89 D61:E67 D135:E141 G9:H15 G131:H133 G57:H59 G83:H89 G61:H67 G135:H141 G147:H153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headerFooter>
    <oddFooter>&amp;R&amp;"-,Negrita Cursiva"Formato F8B - Estado Analítico del Ejercicio del Presupuesto de Egresos Detallado - LDF Clasificación por Objeto del Gasto (Capítulo y Concepto&amp;"-,Normal")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F8B</vt:lpstr>
      <vt:lpstr>'F8B'!Print_Titles</vt:lpstr>
      <vt:lpstr>'F8B'!Títulos_a_imprimir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2020-12-18T22:40:03Z</cp:lastPrinted>
  <dcterms:created xsi:type="dcterms:W3CDTF">2020-12-18T22:09:11Z</dcterms:created>
  <dcterms:modified xsi:type="dcterms:W3CDTF">2022-02-21T19:55:05Z</dcterms:modified>
</cp:coreProperties>
</file>